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ensameu-my.sharepoint.com/personal/bruno_lavisse_ensam_eu/Documents/Cours/ACV/"/>
    </mc:Choice>
  </mc:AlternateContent>
  <bookViews>
    <workbookView xWindow="0" yWindow="0" windowWidth="19368" windowHeight="8616"/>
  </bookViews>
  <sheets>
    <sheet name="Acier" sheetId="1" r:id="rId1"/>
    <sheet name="EMISSION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7" i="1" l="1"/>
  <c r="C47" i="1"/>
  <c r="D32" i="1"/>
  <c r="C32" i="1"/>
  <c r="F57" i="1" l="1"/>
  <c r="G52" i="1" s="1"/>
  <c r="D42" i="1"/>
  <c r="B57" i="1"/>
  <c r="D57" i="1"/>
  <c r="E52" i="1" s="1"/>
  <c r="F42" i="1"/>
  <c r="C54" i="1" l="1"/>
  <c r="C55" i="1"/>
  <c r="C51" i="1"/>
  <c r="C52" i="1"/>
  <c r="C53" i="1"/>
  <c r="G51" i="1"/>
  <c r="G54" i="1"/>
  <c r="G55" i="1"/>
  <c r="G53" i="1"/>
  <c r="E53" i="1"/>
  <c r="E55" i="1"/>
  <c r="E54" i="1"/>
  <c r="E51" i="1"/>
  <c r="E37" i="1"/>
  <c r="G37" i="1"/>
  <c r="E39" i="1"/>
  <c r="E36" i="1"/>
  <c r="E40" i="1"/>
  <c r="E38" i="1"/>
  <c r="G40" i="1"/>
  <c r="G36" i="1"/>
  <c r="G38" i="1"/>
  <c r="G39" i="1"/>
  <c r="B42" i="1" l="1"/>
  <c r="C38" i="1" l="1"/>
  <c r="C39" i="1"/>
  <c r="C40" i="1"/>
  <c r="C36" i="1"/>
  <c r="C37" i="1"/>
</calcChain>
</file>

<file path=xl/sharedStrings.xml><?xml version="1.0" encoding="utf-8"?>
<sst xmlns="http://schemas.openxmlformats.org/spreadsheetml/2006/main" count="197" uniqueCount="111">
  <si>
    <t>Emission</t>
  </si>
  <si>
    <t>Acier</t>
  </si>
  <si>
    <t>[kg]</t>
  </si>
  <si>
    <t>Composite</t>
  </si>
  <si>
    <t>Aluminium</t>
  </si>
  <si>
    <t>Aluminium Recyclé</t>
  </si>
  <si>
    <t>Electricité (europe)</t>
  </si>
  <si>
    <t>Fioul</t>
  </si>
  <si>
    <t>Essence</t>
  </si>
  <si>
    <t>[l]</t>
  </si>
  <si>
    <t>MAD Acier</t>
  </si>
  <si>
    <t>MAD Alu</t>
  </si>
  <si>
    <t>Incinération propylène</t>
  </si>
  <si>
    <t>Ressources</t>
  </si>
  <si>
    <t>Energie [MJ]</t>
  </si>
  <si>
    <t>Emission dans l’air</t>
  </si>
  <si>
    <r>
      <t>CO</t>
    </r>
    <r>
      <rPr>
        <vertAlign val="superscript"/>
        <sz val="11"/>
        <color rgb="FF262626"/>
        <rFont val="Calibri"/>
      </rPr>
      <t>2</t>
    </r>
    <r>
      <rPr>
        <sz val="11"/>
        <color rgb="FF262626"/>
        <rFont val="Calibri"/>
      </rPr>
      <t xml:space="preserve"> [kg]</t>
    </r>
  </si>
  <si>
    <t>CO [kg]</t>
  </si>
  <si>
    <t>CH4 [kg]</t>
  </si>
  <si>
    <r>
      <t>1.8.10</t>
    </r>
    <r>
      <rPr>
        <vertAlign val="superscript"/>
        <sz val="11"/>
        <color rgb="FF262626"/>
        <rFont val="Calibri"/>
      </rPr>
      <t>-5</t>
    </r>
  </si>
  <si>
    <r>
      <t>3.8.10</t>
    </r>
    <r>
      <rPr>
        <vertAlign val="superscript"/>
        <sz val="11"/>
        <color rgb="FF262626"/>
        <rFont val="Calibri"/>
      </rPr>
      <t>-5</t>
    </r>
  </si>
  <si>
    <r>
      <t>2.2.10</t>
    </r>
    <r>
      <rPr>
        <vertAlign val="superscript"/>
        <sz val="11"/>
        <color rgb="FF262626"/>
        <rFont val="Calibri"/>
      </rPr>
      <t>-5</t>
    </r>
  </si>
  <si>
    <r>
      <t>N</t>
    </r>
    <r>
      <rPr>
        <vertAlign val="subscript"/>
        <sz val="11"/>
        <color rgb="FF262626"/>
        <rFont val="Calibri"/>
      </rPr>
      <t>2</t>
    </r>
    <r>
      <rPr>
        <sz val="11"/>
        <color rgb="FF262626"/>
        <rFont val="Calibri"/>
      </rPr>
      <t>O [kg]</t>
    </r>
  </si>
  <si>
    <r>
      <t>1.3.10</t>
    </r>
    <r>
      <rPr>
        <vertAlign val="superscript"/>
        <sz val="11"/>
        <color rgb="FF262626"/>
        <rFont val="Calibri"/>
      </rPr>
      <t>-7</t>
    </r>
  </si>
  <si>
    <r>
      <t>2.5.10</t>
    </r>
    <r>
      <rPr>
        <vertAlign val="superscript"/>
        <sz val="11"/>
        <color rgb="FF262626"/>
        <rFont val="Calibri"/>
      </rPr>
      <t>-5</t>
    </r>
  </si>
  <si>
    <r>
      <t>1.1.10</t>
    </r>
    <r>
      <rPr>
        <vertAlign val="superscript"/>
        <sz val="11"/>
        <color rgb="FF262626"/>
        <rFont val="Calibri"/>
      </rPr>
      <t>-5</t>
    </r>
  </si>
  <si>
    <r>
      <t>4.1.10</t>
    </r>
    <r>
      <rPr>
        <vertAlign val="superscript"/>
        <sz val="11"/>
        <color rgb="FF262626"/>
        <rFont val="Calibri"/>
      </rPr>
      <t>-5</t>
    </r>
  </si>
  <si>
    <r>
      <t>8.1.10</t>
    </r>
    <r>
      <rPr>
        <vertAlign val="superscript"/>
        <sz val="11"/>
        <color rgb="FF262626"/>
        <rFont val="Calibri"/>
      </rPr>
      <t>-6</t>
    </r>
  </si>
  <si>
    <r>
      <t>2.1.10</t>
    </r>
    <r>
      <rPr>
        <vertAlign val="superscript"/>
        <sz val="11"/>
        <color rgb="FF262626"/>
        <rFont val="Calibri"/>
      </rPr>
      <t>-7</t>
    </r>
  </si>
  <si>
    <r>
      <t>5.4.10</t>
    </r>
    <r>
      <rPr>
        <vertAlign val="superscript"/>
        <sz val="11"/>
        <color rgb="FF262626"/>
        <rFont val="Calibri"/>
      </rPr>
      <t>-7</t>
    </r>
  </si>
  <si>
    <r>
      <t>4.8.10</t>
    </r>
    <r>
      <rPr>
        <vertAlign val="superscript"/>
        <sz val="11"/>
        <color rgb="FF262626"/>
        <rFont val="Calibri"/>
      </rPr>
      <t>-6</t>
    </r>
  </si>
  <si>
    <r>
      <t>No</t>
    </r>
    <r>
      <rPr>
        <vertAlign val="subscript"/>
        <sz val="11"/>
        <color rgb="FF262626"/>
        <rFont val="Calibri"/>
      </rPr>
      <t>x</t>
    </r>
    <r>
      <rPr>
        <sz val="11"/>
        <color rgb="FF262626"/>
        <rFont val="Calibri"/>
      </rPr>
      <t xml:space="preserve"> [kg]</t>
    </r>
  </si>
  <si>
    <r>
      <t>SO</t>
    </r>
    <r>
      <rPr>
        <vertAlign val="subscript"/>
        <sz val="11"/>
        <color rgb="FF262626"/>
        <rFont val="Calibri"/>
      </rPr>
      <t>2</t>
    </r>
    <r>
      <rPr>
        <sz val="11"/>
        <color rgb="FF262626"/>
        <rFont val="Calibri"/>
      </rPr>
      <t xml:space="preserve"> [kg]</t>
    </r>
  </si>
  <si>
    <r>
      <t>3.0.10</t>
    </r>
    <r>
      <rPr>
        <vertAlign val="superscript"/>
        <sz val="11"/>
        <color rgb="FF262626"/>
        <rFont val="Calibri"/>
      </rPr>
      <t>-5</t>
    </r>
  </si>
  <si>
    <r>
      <t>1.9.10</t>
    </r>
    <r>
      <rPr>
        <vertAlign val="superscript"/>
        <sz val="11"/>
        <color rgb="FF262626"/>
        <rFont val="Calibri"/>
      </rPr>
      <t>-5</t>
    </r>
  </si>
  <si>
    <t>Particules</t>
  </si>
  <si>
    <r>
      <t>1.4.10</t>
    </r>
    <r>
      <rPr>
        <vertAlign val="superscript"/>
        <sz val="11"/>
        <color rgb="FF262626"/>
        <rFont val="Calibri"/>
      </rPr>
      <t>-5</t>
    </r>
  </si>
  <si>
    <r>
      <t>2.8.10</t>
    </r>
    <r>
      <rPr>
        <vertAlign val="superscript"/>
        <sz val="11"/>
        <color rgb="FF262626"/>
        <rFont val="Calibri"/>
      </rPr>
      <t>-5</t>
    </r>
  </si>
  <si>
    <r>
      <t>1.3.10</t>
    </r>
    <r>
      <rPr>
        <vertAlign val="superscript"/>
        <sz val="11"/>
        <color rgb="FF262626"/>
        <rFont val="Calibri"/>
      </rPr>
      <t>-5</t>
    </r>
  </si>
  <si>
    <t>Pb</t>
  </si>
  <si>
    <r>
      <t>5.6.10</t>
    </r>
    <r>
      <rPr>
        <vertAlign val="superscript"/>
        <sz val="11"/>
        <color rgb="FF262626"/>
        <rFont val="Calibri"/>
      </rPr>
      <t>-6</t>
    </r>
  </si>
  <si>
    <r>
      <t>5.1.10</t>
    </r>
    <r>
      <rPr>
        <vertAlign val="superscript"/>
        <sz val="11"/>
        <color rgb="FF262626"/>
        <rFont val="Calibri"/>
      </rPr>
      <t>-9</t>
    </r>
  </si>
  <si>
    <r>
      <t>1.9.10</t>
    </r>
    <r>
      <rPr>
        <vertAlign val="superscript"/>
        <sz val="11"/>
        <color rgb="FF262626"/>
        <rFont val="Calibri"/>
      </rPr>
      <t>-6</t>
    </r>
  </si>
  <si>
    <r>
      <t>6.5.10</t>
    </r>
    <r>
      <rPr>
        <vertAlign val="superscript"/>
        <sz val="11"/>
        <color rgb="FF262626"/>
        <rFont val="Calibri"/>
      </rPr>
      <t>-8</t>
    </r>
  </si>
  <si>
    <r>
      <t>3.5.10</t>
    </r>
    <r>
      <rPr>
        <vertAlign val="superscript"/>
        <sz val="11"/>
        <color rgb="FF262626"/>
        <rFont val="Calibri"/>
      </rPr>
      <t>-7</t>
    </r>
  </si>
  <si>
    <r>
      <t>1.7.10</t>
    </r>
    <r>
      <rPr>
        <vertAlign val="superscript"/>
        <sz val="11"/>
        <color rgb="FF262626"/>
        <rFont val="Calibri"/>
      </rPr>
      <t>-7</t>
    </r>
  </si>
  <si>
    <r>
      <t>2.3.10</t>
    </r>
    <r>
      <rPr>
        <vertAlign val="superscript"/>
        <sz val="11"/>
        <color rgb="FF262626"/>
        <rFont val="Calibri"/>
      </rPr>
      <t>-9</t>
    </r>
  </si>
  <si>
    <r>
      <t>1.0.10</t>
    </r>
    <r>
      <rPr>
        <vertAlign val="superscript"/>
        <sz val="11"/>
        <color rgb="FF262626"/>
        <rFont val="Calibri"/>
      </rPr>
      <t>-8</t>
    </r>
  </si>
  <si>
    <r>
      <t>7.7.10</t>
    </r>
    <r>
      <rPr>
        <vertAlign val="superscript"/>
        <sz val="11"/>
        <color rgb="FF262626"/>
        <rFont val="Calibri"/>
      </rPr>
      <t>-9</t>
    </r>
  </si>
  <si>
    <t>Emission dans l’eau</t>
  </si>
  <si>
    <t>Nitrates [kg]</t>
  </si>
  <si>
    <r>
      <t>1.6.10</t>
    </r>
    <r>
      <rPr>
        <vertAlign val="superscript"/>
        <sz val="11"/>
        <color rgb="FF262626"/>
        <rFont val="Calibri"/>
      </rPr>
      <t>-5</t>
    </r>
  </si>
  <si>
    <r>
      <t>1.9.10</t>
    </r>
    <r>
      <rPr>
        <vertAlign val="superscript"/>
        <sz val="11"/>
        <color rgb="FF262626"/>
        <rFont val="Calibri"/>
      </rPr>
      <t>-4</t>
    </r>
  </si>
  <si>
    <r>
      <t>7.9.10</t>
    </r>
    <r>
      <rPr>
        <vertAlign val="superscript"/>
        <sz val="11"/>
        <color rgb="FF262626"/>
        <rFont val="Calibri"/>
      </rPr>
      <t>-6</t>
    </r>
  </si>
  <si>
    <r>
      <t>7.4.10</t>
    </r>
    <r>
      <rPr>
        <vertAlign val="superscript"/>
        <sz val="11"/>
        <color rgb="FF262626"/>
        <rFont val="Calibri"/>
      </rPr>
      <t>-6</t>
    </r>
  </si>
  <si>
    <r>
      <t>5.3.10</t>
    </r>
    <r>
      <rPr>
        <vertAlign val="superscript"/>
        <sz val="11"/>
        <color rgb="FF262626"/>
        <rFont val="Calibri"/>
      </rPr>
      <t>-8</t>
    </r>
  </si>
  <si>
    <r>
      <t>1.9.10</t>
    </r>
    <r>
      <rPr>
        <vertAlign val="superscript"/>
        <sz val="11"/>
        <color rgb="FF262626"/>
        <rFont val="Calibri"/>
      </rPr>
      <t>-7</t>
    </r>
  </si>
  <si>
    <r>
      <t>5.4.10</t>
    </r>
    <r>
      <rPr>
        <vertAlign val="superscript"/>
        <sz val="11"/>
        <color rgb="FF262626"/>
        <rFont val="Calibri"/>
      </rPr>
      <t>-5</t>
    </r>
  </si>
  <si>
    <t>Pb [kg]</t>
  </si>
  <si>
    <r>
      <t>1.5.10</t>
    </r>
    <r>
      <rPr>
        <vertAlign val="superscript"/>
        <sz val="11"/>
        <color rgb="FF262626"/>
        <rFont val="Calibri"/>
      </rPr>
      <t>-5</t>
    </r>
  </si>
  <si>
    <r>
      <t>1.0.10</t>
    </r>
    <r>
      <rPr>
        <vertAlign val="superscript"/>
        <sz val="11"/>
        <color rgb="FF262626"/>
        <rFont val="Calibri"/>
      </rPr>
      <t>-6</t>
    </r>
  </si>
  <si>
    <r>
      <t>4.5.10</t>
    </r>
    <r>
      <rPr>
        <vertAlign val="superscript"/>
        <sz val="11"/>
        <color rgb="FF262626"/>
        <rFont val="Calibri"/>
      </rPr>
      <t>-5</t>
    </r>
  </si>
  <si>
    <r>
      <t>1.3.10</t>
    </r>
    <r>
      <rPr>
        <vertAlign val="superscript"/>
        <sz val="11"/>
        <color rgb="FF262626"/>
        <rFont val="Calibri"/>
      </rPr>
      <t>-6</t>
    </r>
  </si>
  <si>
    <r>
      <t>7.1.10</t>
    </r>
    <r>
      <rPr>
        <vertAlign val="superscript"/>
        <sz val="11"/>
        <color rgb="FF262626"/>
        <rFont val="Calibri"/>
      </rPr>
      <t>-7</t>
    </r>
  </si>
  <si>
    <r>
      <t>2.9.10</t>
    </r>
    <r>
      <rPr>
        <vertAlign val="superscript"/>
        <sz val="11"/>
        <color rgb="FF262626"/>
        <rFont val="Calibri"/>
      </rPr>
      <t>-8</t>
    </r>
  </si>
  <si>
    <r>
      <t>2.6.10</t>
    </r>
    <r>
      <rPr>
        <vertAlign val="superscript"/>
        <sz val="11"/>
        <color rgb="FF262626"/>
        <rFont val="Calibri"/>
      </rPr>
      <t>-5</t>
    </r>
  </si>
  <si>
    <r>
      <t>1.5.10</t>
    </r>
    <r>
      <rPr>
        <vertAlign val="superscript"/>
        <sz val="11"/>
        <color rgb="FF262626"/>
        <rFont val="Calibri"/>
      </rPr>
      <t>-6</t>
    </r>
  </si>
  <si>
    <t>Substance</t>
  </si>
  <si>
    <t>Unité</t>
  </si>
  <si>
    <t>Matière</t>
  </si>
  <si>
    <t xml:space="preserve">Poids final </t>
  </si>
  <si>
    <t>[Kg]</t>
  </si>
  <si>
    <t>Fabrication</t>
  </si>
  <si>
    <t>Electricité</t>
  </si>
  <si>
    <t>[kWh]</t>
  </si>
  <si>
    <t>Fin de vie</t>
  </si>
  <si>
    <t xml:space="preserve">Utilisation </t>
  </si>
  <si>
    <t>Incinération</t>
  </si>
  <si>
    <t>MAD controlée</t>
  </si>
  <si>
    <t>MAD inertes</t>
  </si>
  <si>
    <t>Inventaire</t>
  </si>
  <si>
    <t>Cycle de vie</t>
  </si>
  <si>
    <t>Transport</t>
  </si>
  <si>
    <t>Matériau</t>
  </si>
  <si>
    <t>Usage</t>
  </si>
  <si>
    <t>Total</t>
  </si>
  <si>
    <t>%</t>
  </si>
  <si>
    <t>Europe</t>
  </si>
  <si>
    <t>France</t>
  </si>
  <si>
    <t>Chine</t>
  </si>
  <si>
    <t>Energie équivalence elec</t>
  </si>
  <si>
    <t>CO2 footprint elec</t>
  </si>
  <si>
    <t>(MJ nécessaire/MJ dispo)</t>
  </si>
  <si>
    <t>(kg/kWh)</t>
  </si>
  <si>
    <t>Europe-1</t>
  </si>
  <si>
    <t>France-2</t>
  </si>
  <si>
    <t>Chine-3</t>
  </si>
  <si>
    <t>Energie-1 (MJ)</t>
  </si>
  <si>
    <t>Energie-2 (MJ)</t>
  </si>
  <si>
    <t>Energie-3 (MJ)</t>
  </si>
  <si>
    <t>CO2-2 (kg)</t>
  </si>
  <si>
    <t>CO2-1 (kg)</t>
  </si>
  <si>
    <t>CO2-3 (kg)</t>
  </si>
  <si>
    <t>Acier (200k)</t>
  </si>
  <si>
    <t>Acier (0k)</t>
  </si>
  <si>
    <t>Acier (10k)</t>
  </si>
  <si>
    <t>Acier (50k)</t>
  </si>
  <si>
    <t>Acier (100k)</t>
  </si>
  <si>
    <t>Km (*1000)</t>
  </si>
  <si>
    <t>Eq</t>
  </si>
  <si>
    <t>MAD acier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</si>
</sst>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8"/>
      <name val="Arial"/>
    </font>
    <font>
      <b/>
      <sz val="13"/>
      <color rgb="FF262626"/>
      <name val="Calibri"/>
    </font>
    <font>
      <sz val="13"/>
      <color rgb="FF262626"/>
      <name val="Calibri"/>
    </font>
    <font>
      <sz val="11"/>
      <color rgb="FF262626"/>
      <name val="Calibri"/>
    </font>
    <font>
      <vertAlign val="superscript"/>
      <sz val="11"/>
      <color rgb="FF262626"/>
      <name val="Calibri"/>
    </font>
    <font>
      <vertAlign val="subscript"/>
      <sz val="11"/>
      <color rgb="FF262626"/>
      <name val="Calibri"/>
    </font>
    <font>
      <b/>
      <sz val="12"/>
      <color rgb="FF262626"/>
      <name val="Calibri"/>
      <family val="2"/>
    </font>
    <font>
      <sz val="12"/>
      <color rgb="FF262626"/>
      <name val="Calibri"/>
      <family val="2"/>
    </font>
    <font>
      <sz val="11"/>
      <color rgb="FF262626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2C2C2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rgb="FF262626"/>
      </left>
      <right style="medium">
        <color rgb="FF262626"/>
      </right>
      <top style="medium">
        <color rgb="FF262626"/>
      </top>
      <bottom style="medium">
        <color rgb="FF262626"/>
      </bottom>
      <diagonal/>
    </border>
    <border>
      <left style="medium">
        <color rgb="FF262626"/>
      </left>
      <right style="medium">
        <color rgb="FF262626"/>
      </right>
      <top style="medium">
        <color rgb="FF262626"/>
      </top>
      <bottom/>
      <diagonal/>
    </border>
    <border>
      <left style="medium">
        <color rgb="FF262626"/>
      </left>
      <right style="medium">
        <color rgb="FF262626"/>
      </right>
      <top/>
      <bottom style="medium">
        <color rgb="FF262626"/>
      </bottom>
      <diagonal/>
    </border>
    <border>
      <left style="medium">
        <color rgb="FF262626"/>
      </left>
      <right/>
      <top style="medium">
        <color rgb="FF262626"/>
      </top>
      <bottom style="medium">
        <color rgb="FF262626"/>
      </bottom>
      <diagonal/>
    </border>
    <border>
      <left/>
      <right/>
      <top style="medium">
        <color rgb="FF262626"/>
      </top>
      <bottom style="medium">
        <color rgb="FF262626"/>
      </bottom>
      <diagonal/>
    </border>
    <border>
      <left/>
      <right style="medium">
        <color rgb="FF262626"/>
      </right>
      <top style="medium">
        <color rgb="FF262626"/>
      </top>
      <bottom style="medium">
        <color rgb="FF262626"/>
      </bottom>
      <diagonal/>
    </border>
    <border>
      <left style="medium">
        <color rgb="FF262626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2" xfId="0" applyFont="1" applyFill="1" applyBorder="1" applyAlignment="1">
      <alignment horizontal="center" vertical="center" wrapText="1" readingOrder="1"/>
    </xf>
    <xf numFmtId="0" fontId="2" fillId="2" borderId="3" xfId="0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 readingOrder="1"/>
    </xf>
    <xf numFmtId="0" fontId="4" fillId="0" borderId="1" xfId="0" applyFont="1" applyBorder="1" applyAlignment="1">
      <alignment horizontal="center" vertical="center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 indent="1" readingOrder="1"/>
    </xf>
    <xf numFmtId="0" fontId="8" fillId="0" borderId="1" xfId="0" applyFont="1" applyBorder="1" applyAlignment="1">
      <alignment horizontal="center" vertical="center" wrapText="1" readingOrder="1"/>
    </xf>
    <xf numFmtId="0" fontId="8" fillId="2" borderId="4" xfId="0" applyFont="1" applyFill="1" applyBorder="1" applyAlignment="1">
      <alignment horizontal="left" vertical="center" wrapText="1" indent="1" readingOrder="1"/>
    </xf>
    <xf numFmtId="0" fontId="8" fillId="2" borderId="5" xfId="0" applyFont="1" applyFill="1" applyBorder="1" applyAlignment="1">
      <alignment horizontal="left" vertical="center" wrapText="1" indent="1" readingOrder="1"/>
    </xf>
    <xf numFmtId="0" fontId="8" fillId="2" borderId="6" xfId="0" applyFont="1" applyFill="1" applyBorder="1" applyAlignment="1">
      <alignment horizontal="left" vertical="center" wrapText="1" indent="1" readingOrder="1"/>
    </xf>
    <xf numFmtId="0" fontId="9" fillId="0" borderId="7" xfId="0" applyFont="1" applyFill="1" applyBorder="1" applyAlignment="1">
      <alignment horizontal="center" vertical="center" wrapText="1" readingOrder="1"/>
    </xf>
    <xf numFmtId="11" fontId="4" fillId="0" borderId="1" xfId="0" applyNumberFormat="1" applyFont="1" applyBorder="1" applyAlignment="1">
      <alignment horizontal="center" vertical="center" wrapText="1" readingOrder="1"/>
    </xf>
    <xf numFmtId="11" fontId="9" fillId="0" borderId="1" xfId="0" applyNumberFormat="1" applyFont="1" applyBorder="1" applyAlignment="1">
      <alignment horizontal="center" vertical="center" wrapText="1" readingOrder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 indent="1" readingOrder="1"/>
    </xf>
    <xf numFmtId="0" fontId="3" fillId="2" borderId="5" xfId="0" applyFont="1" applyFill="1" applyBorder="1" applyAlignment="1">
      <alignment horizontal="left" vertical="center" wrapText="1" indent="1" readingOrder="1"/>
    </xf>
    <xf numFmtId="0" fontId="3" fillId="3" borderId="4" xfId="0" applyFont="1" applyFill="1" applyBorder="1" applyAlignment="1">
      <alignment horizontal="left" vertical="center" wrapText="1" indent="1" readingOrder="1"/>
    </xf>
    <xf numFmtId="0" fontId="3" fillId="3" borderId="5" xfId="0" applyFont="1" applyFill="1" applyBorder="1" applyAlignment="1">
      <alignment horizontal="left" vertical="center" wrapText="1" inden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2" fillId="2" borderId="3" xfId="0" applyFont="1" applyFill="1" applyBorder="1" applyAlignment="1">
      <alignment horizontal="center" vertical="center" wrapText="1" readingOrder="1"/>
    </xf>
    <xf numFmtId="0" fontId="8" fillId="2" borderId="4" xfId="0" applyFont="1" applyFill="1" applyBorder="1" applyAlignment="1">
      <alignment horizontal="left" vertical="center" wrapText="1" indent="1" readingOrder="1"/>
    </xf>
    <xf numFmtId="0" fontId="8" fillId="2" borderId="5" xfId="0" applyFont="1" applyFill="1" applyBorder="1" applyAlignment="1">
      <alignment horizontal="left" vertical="center" wrapText="1" indent="1" readingOrder="1"/>
    </xf>
    <xf numFmtId="0" fontId="8" fillId="2" borderId="6" xfId="0" applyFont="1" applyFill="1" applyBorder="1" applyAlignment="1">
      <alignment horizontal="left" vertical="center" wrapText="1" indent="1" readingOrder="1"/>
    </xf>
    <xf numFmtId="0" fontId="8" fillId="3" borderId="4" xfId="0" applyFont="1" applyFill="1" applyBorder="1" applyAlignment="1">
      <alignment horizontal="left" vertical="center" wrapText="1" indent="1" readingOrder="1"/>
    </xf>
    <xf numFmtId="0" fontId="8" fillId="3" borderId="5" xfId="0" applyFont="1" applyFill="1" applyBorder="1" applyAlignment="1">
      <alignment horizontal="left" vertical="center" wrapText="1" indent="1" readingOrder="1"/>
    </xf>
    <xf numFmtId="0" fontId="8" fillId="3" borderId="6" xfId="0" applyFont="1" applyFill="1" applyBorder="1" applyAlignment="1">
      <alignment horizontal="left" vertical="center" wrapText="1" indent="1" readingOrder="1"/>
    </xf>
    <xf numFmtId="0" fontId="3" fillId="2" borderId="6" xfId="0" applyFont="1" applyFill="1" applyBorder="1" applyAlignment="1">
      <alignment horizontal="left" vertical="center" wrapText="1" indent="1" readingOrder="1"/>
    </xf>
    <xf numFmtId="0" fontId="3" fillId="3" borderId="6" xfId="0" applyFont="1" applyFill="1" applyBorder="1" applyAlignment="1">
      <alignment horizontal="left" vertical="center" wrapText="1" indent="1" readingOrder="1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8" xfId="0" applyBorder="1"/>
    <xf numFmtId="0" fontId="10" fillId="0" borderId="8" xfId="0" applyFont="1" applyBorder="1"/>
    <xf numFmtId="0" fontId="0" fillId="4" borderId="8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Energie</a:t>
            </a:r>
            <a:r>
              <a:rPr lang="fr-FR" baseline="0"/>
              <a:t> Acier 200k km (Europe)</a:t>
            </a:r>
            <a:endParaRPr lang="fr-FR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Acier!$A$36:$A$40</c:f>
              <c:strCache>
                <c:ptCount val="5"/>
                <c:pt idx="0">
                  <c:v>Matériau</c:v>
                </c:pt>
                <c:pt idx="1">
                  <c:v>Fabrication</c:v>
                </c:pt>
                <c:pt idx="2">
                  <c:v>Transport</c:v>
                </c:pt>
                <c:pt idx="3">
                  <c:v>Usage</c:v>
                </c:pt>
                <c:pt idx="4">
                  <c:v>Fin de vie</c:v>
                </c:pt>
              </c:strCache>
            </c:strRef>
          </c:cat>
          <c:val>
            <c:numRef>
              <c:f>Acier!$B$36:$B$40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BBC3-47B5-8A2F-1CB17DCA60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73546736"/>
        <c:axId val="573548376"/>
      </c:barChart>
      <c:catAx>
        <c:axId val="573546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73548376"/>
        <c:crosses val="autoZero"/>
        <c:auto val="1"/>
        <c:lblAlgn val="ctr"/>
        <c:lblOffset val="100"/>
        <c:noMultiLvlLbl val="0"/>
      </c:catAx>
      <c:valAx>
        <c:axId val="573548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MJ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735467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Energie 200k km Europe/France/Chine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Acier!$A$36</c:f>
              <c:strCache>
                <c:ptCount val="1"/>
                <c:pt idx="0">
                  <c:v>Matériau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Acier!$B$27:$D$27</c:f>
              <c:strCache>
                <c:ptCount val="3"/>
                <c:pt idx="0">
                  <c:v>Europe</c:v>
                </c:pt>
                <c:pt idx="1">
                  <c:v>France</c:v>
                </c:pt>
                <c:pt idx="2">
                  <c:v>Chine</c:v>
                </c:pt>
              </c:strCache>
            </c:strRef>
          </c:cat>
          <c:val>
            <c:numRef>
              <c:f>(Acier!$B$36,Acier!$D$36,Acier!$F$36)</c:f>
              <c:numCache>
                <c:formatCode>General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0-2D9F-4CD0-A99D-F7B3C332B031}"/>
            </c:ext>
          </c:extLst>
        </c:ser>
        <c:ser>
          <c:idx val="1"/>
          <c:order val="1"/>
          <c:tx>
            <c:strRef>
              <c:f>Acier!$A$37</c:f>
              <c:strCache>
                <c:ptCount val="1"/>
                <c:pt idx="0">
                  <c:v>Fabrication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Acier!$B$27:$D$27</c:f>
              <c:strCache>
                <c:ptCount val="3"/>
                <c:pt idx="0">
                  <c:v>Europe</c:v>
                </c:pt>
                <c:pt idx="1">
                  <c:v>France</c:v>
                </c:pt>
                <c:pt idx="2">
                  <c:v>Chine</c:v>
                </c:pt>
              </c:strCache>
            </c:strRef>
          </c:cat>
          <c:val>
            <c:numRef>
              <c:f>(Acier!$B$37,Acier!$D$37,Acier!$F$37)</c:f>
              <c:numCache>
                <c:formatCode>General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1-2D9F-4CD0-A99D-F7B3C332B031}"/>
            </c:ext>
          </c:extLst>
        </c:ser>
        <c:ser>
          <c:idx val="2"/>
          <c:order val="2"/>
          <c:tx>
            <c:strRef>
              <c:f>Acier!$A$38</c:f>
              <c:strCache>
                <c:ptCount val="1"/>
                <c:pt idx="0">
                  <c:v>Transport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Acier!$B$27:$D$27</c:f>
              <c:strCache>
                <c:ptCount val="3"/>
                <c:pt idx="0">
                  <c:v>Europe</c:v>
                </c:pt>
                <c:pt idx="1">
                  <c:v>France</c:v>
                </c:pt>
                <c:pt idx="2">
                  <c:v>Chine</c:v>
                </c:pt>
              </c:strCache>
            </c:strRef>
          </c:cat>
          <c:val>
            <c:numRef>
              <c:f>(Acier!$B$38,Acier!$D$38,Acier!$F$38)</c:f>
              <c:numCache>
                <c:formatCode>General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2-2D9F-4CD0-A99D-F7B3C332B031}"/>
            </c:ext>
          </c:extLst>
        </c:ser>
        <c:ser>
          <c:idx val="3"/>
          <c:order val="3"/>
          <c:tx>
            <c:strRef>
              <c:f>Acier!$A$39</c:f>
              <c:strCache>
                <c:ptCount val="1"/>
                <c:pt idx="0">
                  <c:v>Usage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strRef>
              <c:f>Acier!$B$27:$D$27</c:f>
              <c:strCache>
                <c:ptCount val="3"/>
                <c:pt idx="0">
                  <c:v>Europe</c:v>
                </c:pt>
                <c:pt idx="1">
                  <c:v>France</c:v>
                </c:pt>
                <c:pt idx="2">
                  <c:v>Chine</c:v>
                </c:pt>
              </c:strCache>
            </c:strRef>
          </c:cat>
          <c:val>
            <c:numRef>
              <c:f>(Acier!$B$39,Acier!$D$39,Acier!$F$39)</c:f>
              <c:numCache>
                <c:formatCode>General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3-2D9F-4CD0-A99D-F7B3C332B031}"/>
            </c:ext>
          </c:extLst>
        </c:ser>
        <c:ser>
          <c:idx val="4"/>
          <c:order val="4"/>
          <c:tx>
            <c:strRef>
              <c:f>Acier!$A$40</c:f>
              <c:strCache>
                <c:ptCount val="1"/>
                <c:pt idx="0">
                  <c:v>Fin de vie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Acier!$B$27:$D$27</c:f>
              <c:strCache>
                <c:ptCount val="3"/>
                <c:pt idx="0">
                  <c:v>Europe</c:v>
                </c:pt>
                <c:pt idx="1">
                  <c:v>France</c:v>
                </c:pt>
                <c:pt idx="2">
                  <c:v>Chine</c:v>
                </c:pt>
              </c:strCache>
            </c:strRef>
          </c:cat>
          <c:val>
            <c:numRef>
              <c:f>(Acier!$B$40,Acier!$D$40,Acier!$F$40)</c:f>
              <c:numCache>
                <c:formatCode>General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4-2D9F-4CD0-A99D-F7B3C332B0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80355936"/>
        <c:axId val="580358888"/>
      </c:barChart>
      <c:catAx>
        <c:axId val="580355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80358888"/>
        <c:crosses val="autoZero"/>
        <c:auto val="1"/>
        <c:lblAlgn val="ctr"/>
        <c:lblOffset val="100"/>
        <c:noMultiLvlLbl val="0"/>
      </c:catAx>
      <c:valAx>
        <c:axId val="580358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MJ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80355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Eq CO2 200k km</a:t>
            </a:r>
            <a:r>
              <a:rPr lang="fr-FR" baseline="0"/>
              <a:t> Acier (Europe)</a:t>
            </a:r>
            <a:endParaRPr lang="fr-FR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Acier!$A$51:$A$55</c:f>
              <c:strCache>
                <c:ptCount val="5"/>
                <c:pt idx="0">
                  <c:v>Matériau</c:v>
                </c:pt>
                <c:pt idx="1">
                  <c:v>Fabrication</c:v>
                </c:pt>
                <c:pt idx="2">
                  <c:v>Transport</c:v>
                </c:pt>
                <c:pt idx="3">
                  <c:v>Usage</c:v>
                </c:pt>
                <c:pt idx="4">
                  <c:v>Fin de vie</c:v>
                </c:pt>
              </c:strCache>
            </c:strRef>
          </c:cat>
          <c:val>
            <c:numRef>
              <c:f>Acier!$B$51:$B$55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D76A-4FD3-809F-624FD91207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73546736"/>
        <c:axId val="573548376"/>
      </c:barChart>
      <c:catAx>
        <c:axId val="573546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73548376"/>
        <c:crosses val="autoZero"/>
        <c:auto val="1"/>
        <c:lblAlgn val="ctr"/>
        <c:lblOffset val="100"/>
        <c:noMultiLvlLbl val="0"/>
      </c:catAx>
      <c:valAx>
        <c:axId val="573548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kg-CO2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735467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Energie 200k km Europe/France/Chine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Acier!$A$51</c:f>
              <c:strCache>
                <c:ptCount val="1"/>
                <c:pt idx="0">
                  <c:v>Matériau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Acier!$B$27:$D$27</c:f>
              <c:strCache>
                <c:ptCount val="3"/>
                <c:pt idx="0">
                  <c:v>Europe</c:v>
                </c:pt>
                <c:pt idx="1">
                  <c:v>France</c:v>
                </c:pt>
                <c:pt idx="2">
                  <c:v>Chine</c:v>
                </c:pt>
              </c:strCache>
            </c:strRef>
          </c:cat>
          <c:val>
            <c:numRef>
              <c:f>(Acier!$B$51,Acier!$D$51,Acier!$F$51)</c:f>
              <c:numCache>
                <c:formatCode>General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0-4028-4F29-A697-F6D45CDCD151}"/>
            </c:ext>
          </c:extLst>
        </c:ser>
        <c:ser>
          <c:idx val="1"/>
          <c:order val="1"/>
          <c:tx>
            <c:strRef>
              <c:f>Acier!$A$52</c:f>
              <c:strCache>
                <c:ptCount val="1"/>
                <c:pt idx="0">
                  <c:v>Fabrication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Acier!$B$27:$D$27</c:f>
              <c:strCache>
                <c:ptCount val="3"/>
                <c:pt idx="0">
                  <c:v>Europe</c:v>
                </c:pt>
                <c:pt idx="1">
                  <c:v>France</c:v>
                </c:pt>
                <c:pt idx="2">
                  <c:v>Chine</c:v>
                </c:pt>
              </c:strCache>
            </c:strRef>
          </c:cat>
          <c:val>
            <c:numRef>
              <c:f>(Acier!$B$52,Acier!$D$52,Acier!$F$52)</c:f>
              <c:numCache>
                <c:formatCode>General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1-4028-4F29-A697-F6D45CDCD151}"/>
            </c:ext>
          </c:extLst>
        </c:ser>
        <c:ser>
          <c:idx val="2"/>
          <c:order val="2"/>
          <c:tx>
            <c:strRef>
              <c:f>Acier!$A$53</c:f>
              <c:strCache>
                <c:ptCount val="1"/>
                <c:pt idx="0">
                  <c:v>Transport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Acier!$B$27:$D$27</c:f>
              <c:strCache>
                <c:ptCount val="3"/>
                <c:pt idx="0">
                  <c:v>Europe</c:v>
                </c:pt>
                <c:pt idx="1">
                  <c:v>France</c:v>
                </c:pt>
                <c:pt idx="2">
                  <c:v>Chine</c:v>
                </c:pt>
              </c:strCache>
            </c:strRef>
          </c:cat>
          <c:val>
            <c:numRef>
              <c:f>(Acier!$B$53,Acier!$D$53,Acier!$F$53)</c:f>
              <c:numCache>
                <c:formatCode>General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2-4028-4F29-A697-F6D45CDCD151}"/>
            </c:ext>
          </c:extLst>
        </c:ser>
        <c:ser>
          <c:idx val="3"/>
          <c:order val="3"/>
          <c:tx>
            <c:strRef>
              <c:f>Acier!$A$54</c:f>
              <c:strCache>
                <c:ptCount val="1"/>
                <c:pt idx="0">
                  <c:v>Usage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strRef>
              <c:f>Acier!$B$27:$D$27</c:f>
              <c:strCache>
                <c:ptCount val="3"/>
                <c:pt idx="0">
                  <c:v>Europe</c:v>
                </c:pt>
                <c:pt idx="1">
                  <c:v>France</c:v>
                </c:pt>
                <c:pt idx="2">
                  <c:v>Chine</c:v>
                </c:pt>
              </c:strCache>
            </c:strRef>
          </c:cat>
          <c:val>
            <c:numRef>
              <c:f>(Acier!$B$54,Acier!$D$54,Acier!$F$54)</c:f>
              <c:numCache>
                <c:formatCode>General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3-4028-4F29-A697-F6D45CDCD151}"/>
            </c:ext>
          </c:extLst>
        </c:ser>
        <c:ser>
          <c:idx val="4"/>
          <c:order val="4"/>
          <c:tx>
            <c:strRef>
              <c:f>Acier!$A$55</c:f>
              <c:strCache>
                <c:ptCount val="1"/>
                <c:pt idx="0">
                  <c:v>Fin de vie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Acier!$B$27:$D$27</c:f>
              <c:strCache>
                <c:ptCount val="3"/>
                <c:pt idx="0">
                  <c:v>Europe</c:v>
                </c:pt>
                <c:pt idx="1">
                  <c:v>France</c:v>
                </c:pt>
                <c:pt idx="2">
                  <c:v>Chine</c:v>
                </c:pt>
              </c:strCache>
            </c:strRef>
          </c:cat>
          <c:val>
            <c:numRef>
              <c:f>(Acier!$B$55,Acier!$D$55,Acier!$F$55)</c:f>
              <c:numCache>
                <c:formatCode>General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4-4028-4F29-A697-F6D45CDCD1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80355936"/>
        <c:axId val="580358888"/>
      </c:barChart>
      <c:catAx>
        <c:axId val="580355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80358888"/>
        <c:crosses val="autoZero"/>
        <c:auto val="1"/>
        <c:lblAlgn val="ctr"/>
        <c:lblOffset val="100"/>
        <c:noMultiLvlLbl val="0"/>
      </c:catAx>
      <c:valAx>
        <c:axId val="580358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MJ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80355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Energie vs usage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Europe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6.6990351320695904E-2"/>
                  <c:y val="0.2362864417665825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</c:trendlineLbl>
          </c:trendline>
          <c:xVal>
            <c:numRef>
              <c:f>Acier!$Q$3:$Q$7</c:f>
              <c:numCache>
                <c:formatCode>General</c:formatCode>
                <c:ptCount val="5"/>
                <c:pt idx="0">
                  <c:v>0</c:v>
                </c:pt>
                <c:pt idx="1">
                  <c:v>10</c:v>
                </c:pt>
                <c:pt idx="2">
                  <c:v>50</c:v>
                </c:pt>
                <c:pt idx="3">
                  <c:v>100</c:v>
                </c:pt>
                <c:pt idx="4">
                  <c:v>200</c:v>
                </c:pt>
              </c:numCache>
            </c:numRef>
          </c:xVal>
          <c:yVal>
            <c:numRef>
              <c:f>Acier!$R$3:$R$7</c:f>
              <c:numCache>
                <c:formatCode>General</c:formatCode>
                <c:ptCount val="5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4A3-4BA0-97EB-00D6399687B6}"/>
            </c:ext>
          </c:extLst>
        </c:ser>
        <c:ser>
          <c:idx val="1"/>
          <c:order val="1"/>
          <c:tx>
            <c:v>France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-0.27033170615154939"/>
                  <c:y val="0.4789989156643176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</c:trendlineLbl>
          </c:trendline>
          <c:xVal>
            <c:numRef>
              <c:f>Acier!$Q$3:$Q$7</c:f>
              <c:numCache>
                <c:formatCode>General</c:formatCode>
                <c:ptCount val="5"/>
                <c:pt idx="0">
                  <c:v>0</c:v>
                </c:pt>
                <c:pt idx="1">
                  <c:v>10</c:v>
                </c:pt>
                <c:pt idx="2">
                  <c:v>50</c:v>
                </c:pt>
                <c:pt idx="3">
                  <c:v>100</c:v>
                </c:pt>
                <c:pt idx="4">
                  <c:v>200</c:v>
                </c:pt>
              </c:numCache>
            </c:numRef>
          </c:xVal>
          <c:yVal>
            <c:numRef>
              <c:f>Acier!$S$3:$S$7</c:f>
              <c:numCache>
                <c:formatCode>General</c:formatCode>
                <c:ptCount val="5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4A3-4BA0-97EB-00D6399687B6}"/>
            </c:ext>
          </c:extLst>
        </c:ser>
        <c:ser>
          <c:idx val="2"/>
          <c:order val="2"/>
          <c:tx>
            <c:v>Chine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</c:trendlineLbl>
          </c:trendline>
          <c:xVal>
            <c:numRef>
              <c:f>Acier!$Q$3:$Q$7</c:f>
              <c:numCache>
                <c:formatCode>General</c:formatCode>
                <c:ptCount val="5"/>
                <c:pt idx="0">
                  <c:v>0</c:v>
                </c:pt>
                <c:pt idx="1">
                  <c:v>10</c:v>
                </c:pt>
                <c:pt idx="2">
                  <c:v>50</c:v>
                </c:pt>
                <c:pt idx="3">
                  <c:v>100</c:v>
                </c:pt>
                <c:pt idx="4">
                  <c:v>200</c:v>
                </c:pt>
              </c:numCache>
            </c:numRef>
          </c:xVal>
          <c:yVal>
            <c:numRef>
              <c:f>Acier!$T$3:$T$7</c:f>
              <c:numCache>
                <c:formatCode>General</c:formatCode>
                <c:ptCount val="5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B4A3-4BA0-97EB-00D6399687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4272592"/>
        <c:axId val="754271280"/>
      </c:scatterChart>
      <c:valAx>
        <c:axId val="7542725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km (*1000)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54271280"/>
        <c:crosses val="autoZero"/>
        <c:crossBetween val="midCat"/>
      </c:valAx>
      <c:valAx>
        <c:axId val="754271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Energie (MJ)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5427259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CO2 vs usage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Europe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6.6990351320695904E-2"/>
                  <c:y val="0.2362864417665825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</c:trendlineLbl>
          </c:trendline>
          <c:xVal>
            <c:numRef>
              <c:f>Acier!$Q$20:$Q$24</c:f>
              <c:numCache>
                <c:formatCode>General</c:formatCode>
                <c:ptCount val="5"/>
                <c:pt idx="0">
                  <c:v>0</c:v>
                </c:pt>
                <c:pt idx="1">
                  <c:v>10</c:v>
                </c:pt>
                <c:pt idx="2">
                  <c:v>50</c:v>
                </c:pt>
                <c:pt idx="3">
                  <c:v>100</c:v>
                </c:pt>
                <c:pt idx="4">
                  <c:v>200</c:v>
                </c:pt>
              </c:numCache>
            </c:numRef>
          </c:xVal>
          <c:yVal>
            <c:numRef>
              <c:f>Acier!$R$20:$R$24</c:f>
              <c:numCache>
                <c:formatCode>General</c:formatCode>
                <c:ptCount val="5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EF2-4111-83DC-F80052E3FD0F}"/>
            </c:ext>
          </c:extLst>
        </c:ser>
        <c:ser>
          <c:idx val="1"/>
          <c:order val="1"/>
          <c:tx>
            <c:v>France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-0.27033170615154939"/>
                  <c:y val="0.4789989156643176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</c:trendlineLbl>
          </c:trendline>
          <c:xVal>
            <c:numRef>
              <c:f>Acier!$Q$20:$Q$24</c:f>
              <c:numCache>
                <c:formatCode>General</c:formatCode>
                <c:ptCount val="5"/>
                <c:pt idx="0">
                  <c:v>0</c:v>
                </c:pt>
                <c:pt idx="1">
                  <c:v>10</c:v>
                </c:pt>
                <c:pt idx="2">
                  <c:v>50</c:v>
                </c:pt>
                <c:pt idx="3">
                  <c:v>100</c:v>
                </c:pt>
                <c:pt idx="4">
                  <c:v>200</c:v>
                </c:pt>
              </c:numCache>
            </c:numRef>
          </c:xVal>
          <c:yVal>
            <c:numRef>
              <c:f>Acier!$S$20:$S$24</c:f>
              <c:numCache>
                <c:formatCode>General</c:formatCode>
                <c:ptCount val="5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EF2-4111-83DC-F80052E3FD0F}"/>
            </c:ext>
          </c:extLst>
        </c:ser>
        <c:ser>
          <c:idx val="2"/>
          <c:order val="2"/>
          <c:tx>
            <c:v>Chine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</c:trendlineLbl>
          </c:trendline>
          <c:xVal>
            <c:numRef>
              <c:f>Acier!$Q$20:$Q$24</c:f>
              <c:numCache>
                <c:formatCode>General</c:formatCode>
                <c:ptCount val="5"/>
                <c:pt idx="0">
                  <c:v>0</c:v>
                </c:pt>
                <c:pt idx="1">
                  <c:v>10</c:v>
                </c:pt>
                <c:pt idx="2">
                  <c:v>50</c:v>
                </c:pt>
                <c:pt idx="3">
                  <c:v>100</c:v>
                </c:pt>
                <c:pt idx="4">
                  <c:v>200</c:v>
                </c:pt>
              </c:numCache>
            </c:numRef>
          </c:xVal>
          <c:yVal>
            <c:numRef>
              <c:f>Acier!$T$20:$T$24</c:f>
              <c:numCache>
                <c:formatCode>General</c:formatCode>
                <c:ptCount val="5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5EF2-4111-83DC-F80052E3FD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4272592"/>
        <c:axId val="754271280"/>
      </c:scatterChart>
      <c:valAx>
        <c:axId val="7542725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km (*1000)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54271280"/>
        <c:crosses val="autoZero"/>
        <c:crossBetween val="midCat"/>
      </c:valAx>
      <c:valAx>
        <c:axId val="754271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CO2 (kg)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5427259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960120</xdr:colOff>
      <xdr:row>33</xdr:row>
      <xdr:rowOff>11430</xdr:rowOff>
    </xdr:from>
    <xdr:to>
      <xdr:col>14</xdr:col>
      <xdr:colOff>30480</xdr:colOff>
      <xdr:row>48</xdr:row>
      <xdr:rowOff>11430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220980</xdr:colOff>
      <xdr:row>33</xdr:row>
      <xdr:rowOff>125730</xdr:rowOff>
    </xdr:from>
    <xdr:to>
      <xdr:col>21</xdr:col>
      <xdr:colOff>38100</xdr:colOff>
      <xdr:row>48</xdr:row>
      <xdr:rowOff>125730</xdr:rowOff>
    </xdr:to>
    <xdr:graphicFrame macro="">
      <xdr:nvGraphicFramePr>
        <xdr:cNvPr id="5" name="Graphique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1104900</xdr:colOff>
      <xdr:row>52</xdr:row>
      <xdr:rowOff>76200</xdr:rowOff>
    </xdr:from>
    <xdr:to>
      <xdr:col>14</xdr:col>
      <xdr:colOff>175260</xdr:colOff>
      <xdr:row>67</xdr:row>
      <xdr:rowOff>76200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0</xdr:colOff>
      <xdr:row>52</xdr:row>
      <xdr:rowOff>0</xdr:rowOff>
    </xdr:from>
    <xdr:to>
      <xdr:col>20</xdr:col>
      <xdr:colOff>609600</xdr:colOff>
      <xdr:row>67</xdr:row>
      <xdr:rowOff>0</xdr:rowOff>
    </xdr:to>
    <xdr:graphicFrame macro="">
      <xdr:nvGraphicFramePr>
        <xdr:cNvPr id="8" name="Graphique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21</xdr:col>
      <xdr:colOff>7620</xdr:colOff>
      <xdr:row>1</xdr:row>
      <xdr:rowOff>278130</xdr:rowOff>
    </xdr:from>
    <xdr:to>
      <xdr:col>26</xdr:col>
      <xdr:colOff>617220</xdr:colOff>
      <xdr:row>13</xdr:row>
      <xdr:rowOff>110490</xdr:rowOff>
    </xdr:to>
    <xdr:graphicFrame macro="">
      <xdr:nvGraphicFramePr>
        <xdr:cNvPr id="9" name="Graphique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254000</xdr:colOff>
      <xdr:row>16</xdr:row>
      <xdr:rowOff>7937</xdr:rowOff>
    </xdr:from>
    <xdr:to>
      <xdr:col>27</xdr:col>
      <xdr:colOff>69850</xdr:colOff>
      <xdr:row>29</xdr:row>
      <xdr:rowOff>54610</xdr:rowOff>
    </xdr:to>
    <xdr:graphicFrame macro="">
      <xdr:nvGraphicFramePr>
        <xdr:cNvPr id="10" name="Graphique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7"/>
  <sheetViews>
    <sheetView tabSelected="1" zoomScale="96" zoomScaleNormal="96" workbookViewId="0">
      <selection activeCell="R20" sqref="R20:T24"/>
    </sheetView>
  </sheetViews>
  <sheetFormatPr baseColWidth="10" defaultRowHeight="14.4" x14ac:dyDescent="0.3"/>
  <cols>
    <col min="1" max="1" width="22.44140625" bestFit="1" customWidth="1"/>
    <col min="2" max="2" width="13.109375" bestFit="1" customWidth="1"/>
    <col min="4" max="4" width="13.109375" bestFit="1" customWidth="1"/>
    <col min="6" max="6" width="13.109375" bestFit="1" customWidth="1"/>
    <col min="8" max="8" width="22.44140625" customWidth="1"/>
    <col min="18" max="19" width="15.5546875" bestFit="1" customWidth="1"/>
    <col min="20" max="20" width="14.33203125" customWidth="1"/>
  </cols>
  <sheetData>
    <row r="1" spans="1:20" ht="15" thickBot="1" x14ac:dyDescent="0.35">
      <c r="A1" t="s">
        <v>0</v>
      </c>
    </row>
    <row r="2" spans="1:20" ht="31.8" thickBot="1" x14ac:dyDescent="0.35">
      <c r="A2" s="15"/>
      <c r="B2" s="1" t="s">
        <v>1</v>
      </c>
      <c r="C2" s="21" t="s">
        <v>6</v>
      </c>
      <c r="D2" s="1" t="s">
        <v>7</v>
      </c>
      <c r="E2" s="1" t="s">
        <v>8</v>
      </c>
      <c r="F2" s="1" t="s">
        <v>110</v>
      </c>
      <c r="H2" s="6" t="s">
        <v>67</v>
      </c>
      <c r="I2" s="6" t="s">
        <v>68</v>
      </c>
      <c r="J2" s="6" t="s">
        <v>103</v>
      </c>
      <c r="K2" s="6" t="s">
        <v>104</v>
      </c>
      <c r="L2" s="6" t="s">
        <v>105</v>
      </c>
      <c r="M2" s="6" t="s">
        <v>106</v>
      </c>
      <c r="N2" s="6" t="s">
        <v>107</v>
      </c>
      <c r="Q2" s="35" t="s">
        <v>108</v>
      </c>
      <c r="R2" s="35" t="s">
        <v>97</v>
      </c>
      <c r="S2" s="35" t="s">
        <v>98</v>
      </c>
      <c r="T2" s="35" t="s">
        <v>99</v>
      </c>
    </row>
    <row r="3" spans="1:20" ht="18" thickBot="1" x14ac:dyDescent="0.35">
      <c r="A3" s="16"/>
      <c r="B3" s="2" t="s">
        <v>2</v>
      </c>
      <c r="C3" s="22"/>
      <c r="D3" s="2" t="s">
        <v>2</v>
      </c>
      <c r="E3" s="2" t="s">
        <v>9</v>
      </c>
      <c r="F3" s="2" t="s">
        <v>2</v>
      </c>
      <c r="H3" s="23" t="s">
        <v>69</v>
      </c>
      <c r="I3" s="24"/>
      <c r="J3" s="24"/>
      <c r="K3" s="24"/>
      <c r="L3" s="24"/>
      <c r="M3" s="24"/>
      <c r="N3" s="25"/>
      <c r="Q3" s="31">
        <v>0</v>
      </c>
      <c r="R3" s="31"/>
      <c r="S3" s="31"/>
      <c r="T3" s="31"/>
    </row>
    <row r="4" spans="1:20" ht="23.4" thickBot="1" x14ac:dyDescent="0.35">
      <c r="A4" s="17" t="s">
        <v>13</v>
      </c>
      <c r="B4" s="18"/>
      <c r="C4" s="3"/>
      <c r="D4" s="3"/>
      <c r="E4" s="3"/>
      <c r="F4" s="3"/>
      <c r="H4" s="7" t="s">
        <v>70</v>
      </c>
      <c r="I4" s="8" t="s">
        <v>71</v>
      </c>
      <c r="J4" s="8">
        <v>10</v>
      </c>
      <c r="K4" s="8">
        <v>10</v>
      </c>
      <c r="L4" s="8">
        <v>10</v>
      </c>
      <c r="M4" s="8">
        <v>10</v>
      </c>
      <c r="N4" s="8">
        <v>10</v>
      </c>
      <c r="Q4" s="32">
        <v>10</v>
      </c>
      <c r="R4" s="32"/>
      <c r="S4" s="32"/>
      <c r="T4" s="32"/>
    </row>
    <row r="5" spans="1:20" ht="16.2" thickBot="1" x14ac:dyDescent="0.35">
      <c r="A5" s="4" t="s">
        <v>14</v>
      </c>
      <c r="B5" s="5">
        <v>24.7</v>
      </c>
      <c r="C5" s="5">
        <v>10.5</v>
      </c>
      <c r="D5" s="5">
        <v>56.9</v>
      </c>
      <c r="E5" s="5">
        <v>43.2</v>
      </c>
      <c r="F5" s="5">
        <v>0.21</v>
      </c>
      <c r="H5" s="26" t="s">
        <v>72</v>
      </c>
      <c r="I5" s="27"/>
      <c r="J5" s="27"/>
      <c r="K5" s="27"/>
      <c r="L5" s="27"/>
      <c r="M5" s="27"/>
      <c r="N5" s="28"/>
      <c r="Q5" s="32">
        <v>50</v>
      </c>
      <c r="R5" s="32"/>
      <c r="S5" s="32"/>
      <c r="T5" s="32"/>
    </row>
    <row r="6" spans="1:20" ht="18" thickBot="1" x14ac:dyDescent="0.35">
      <c r="A6" s="19" t="s">
        <v>15</v>
      </c>
      <c r="B6" s="20"/>
      <c r="C6" s="20"/>
      <c r="D6" s="20"/>
      <c r="E6" s="20"/>
      <c r="F6" s="20"/>
      <c r="H6" s="7" t="s">
        <v>73</v>
      </c>
      <c r="I6" s="8" t="s">
        <v>74</v>
      </c>
      <c r="J6" s="8">
        <v>19.7</v>
      </c>
      <c r="K6" s="8">
        <v>19.7</v>
      </c>
      <c r="L6" s="8">
        <v>19.7</v>
      </c>
      <c r="M6" s="8">
        <v>19.7</v>
      </c>
      <c r="N6" s="8">
        <v>19.7</v>
      </c>
      <c r="Q6" s="32">
        <v>100</v>
      </c>
      <c r="R6" s="32"/>
      <c r="S6" s="32"/>
      <c r="T6" s="32"/>
    </row>
    <row r="7" spans="1:20" ht="16.8" thickBot="1" x14ac:dyDescent="0.35">
      <c r="A7" s="4" t="s">
        <v>16</v>
      </c>
      <c r="B7" s="5">
        <v>1.28</v>
      </c>
      <c r="C7" s="5">
        <v>0.45</v>
      </c>
      <c r="D7" s="5">
        <v>3.67</v>
      </c>
      <c r="E7" s="5">
        <v>2.8</v>
      </c>
      <c r="F7" s="5">
        <v>0.01</v>
      </c>
      <c r="H7" s="7" t="s">
        <v>7</v>
      </c>
      <c r="I7" s="8" t="s">
        <v>2</v>
      </c>
      <c r="J7" s="8">
        <v>2.2999999999999998</v>
      </c>
      <c r="K7" s="8">
        <v>2.2999999999999998</v>
      </c>
      <c r="L7" s="8">
        <v>2.2999999999999998</v>
      </c>
      <c r="M7" s="8">
        <v>2.2999999999999998</v>
      </c>
      <c r="N7" s="8">
        <v>2.2999999999999998</v>
      </c>
      <c r="Q7" s="33">
        <v>200</v>
      </c>
      <c r="R7" s="33"/>
      <c r="S7" s="33"/>
      <c r="T7" s="33"/>
    </row>
    <row r="8" spans="1:20" ht="16.2" thickBot="1" x14ac:dyDescent="0.35">
      <c r="A8" s="4" t="s">
        <v>17</v>
      </c>
      <c r="B8" s="5">
        <v>2.3E-2</v>
      </c>
      <c r="C8" s="5">
        <v>1.6000000000000001E-4</v>
      </c>
      <c r="D8" s="5">
        <v>1.2999999999999999E-3</v>
      </c>
      <c r="E8" s="5">
        <v>6.7000000000000002E-4</v>
      </c>
      <c r="F8" s="5">
        <v>4.1999999999999998E-5</v>
      </c>
      <c r="H8" s="9" t="s">
        <v>76</v>
      </c>
      <c r="I8" s="10"/>
      <c r="J8" s="10"/>
      <c r="K8" s="10"/>
      <c r="L8" s="10"/>
      <c r="M8" s="10"/>
      <c r="N8" s="11"/>
      <c r="Q8" t="s">
        <v>109</v>
      </c>
    </row>
    <row r="9" spans="1:20" ht="16.2" thickBot="1" x14ac:dyDescent="0.35">
      <c r="A9" s="4" t="s">
        <v>18</v>
      </c>
      <c r="B9" s="5">
        <v>2.7000000000000001E-3</v>
      </c>
      <c r="C9" s="5">
        <v>6.4000000000000005E-4</v>
      </c>
      <c r="D9" s="5">
        <v>3.2000000000000002E-3</v>
      </c>
      <c r="E9" s="5">
        <v>1.2999999999999999E-3</v>
      </c>
      <c r="F9" s="13">
        <v>1.8E-5</v>
      </c>
      <c r="H9" s="7" t="s">
        <v>8</v>
      </c>
      <c r="I9" s="8" t="s">
        <v>9</v>
      </c>
      <c r="J9" s="8">
        <v>80</v>
      </c>
      <c r="K9" s="8">
        <v>0</v>
      </c>
      <c r="L9" s="8">
        <v>4</v>
      </c>
      <c r="M9" s="8">
        <v>20</v>
      </c>
      <c r="N9" s="8">
        <v>40</v>
      </c>
    </row>
    <row r="10" spans="1:20" ht="24" customHeight="1" thickBot="1" x14ac:dyDescent="0.35">
      <c r="A10" s="4" t="s">
        <v>22</v>
      </c>
      <c r="B10" s="14">
        <v>3.8000000000000002E-5</v>
      </c>
      <c r="C10" s="13">
        <v>1.1E-5</v>
      </c>
      <c r="D10" s="13">
        <v>4.1E-5</v>
      </c>
      <c r="E10" s="13">
        <v>8.1000000000000004E-6</v>
      </c>
      <c r="F10" s="13">
        <v>2.1E-7</v>
      </c>
      <c r="H10" s="9" t="s">
        <v>75</v>
      </c>
      <c r="I10" s="10"/>
      <c r="J10" s="10"/>
      <c r="K10" s="10"/>
      <c r="L10" s="10"/>
      <c r="M10" s="10"/>
      <c r="N10" s="11"/>
    </row>
    <row r="11" spans="1:20" ht="16.2" thickBot="1" x14ac:dyDescent="0.35">
      <c r="A11" s="4" t="s">
        <v>31</v>
      </c>
      <c r="B11" s="5">
        <v>5.4000000000000003E-3</v>
      </c>
      <c r="C11" s="5">
        <v>8.1999999999999998E-4</v>
      </c>
      <c r="D11" s="5">
        <v>3.7000000000000002E-3</v>
      </c>
      <c r="E11" s="5">
        <v>1.8E-3</v>
      </c>
      <c r="F11" s="5">
        <v>1.4999999999999999E-4</v>
      </c>
      <c r="H11" s="7" t="s">
        <v>77</v>
      </c>
      <c r="I11" s="8" t="s">
        <v>71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</row>
    <row r="12" spans="1:20" ht="16.2" thickBot="1" x14ac:dyDescent="0.35">
      <c r="A12" s="4" t="s">
        <v>32</v>
      </c>
      <c r="B12" s="5">
        <v>4.0000000000000001E-3</v>
      </c>
      <c r="C12" s="5">
        <v>1.8E-3</v>
      </c>
      <c r="D12" s="5">
        <v>5.1999999999999998E-3</v>
      </c>
      <c r="E12" s="5">
        <v>4.4000000000000003E-3</v>
      </c>
      <c r="F12" s="13">
        <v>1.1E-5</v>
      </c>
      <c r="H12" s="7" t="s">
        <v>78</v>
      </c>
      <c r="I12" s="8" t="s">
        <v>71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</row>
    <row r="13" spans="1:20" ht="16.2" thickBot="1" x14ac:dyDescent="0.35">
      <c r="A13" s="4" t="s">
        <v>35</v>
      </c>
      <c r="B13" s="5">
        <v>2.0999999999999999E-3</v>
      </c>
      <c r="C13" s="5">
        <v>1.2E-4</v>
      </c>
      <c r="D13" s="5">
        <v>2.4000000000000001E-4</v>
      </c>
      <c r="E13" s="5">
        <v>1.8000000000000001E-4</v>
      </c>
      <c r="F13" s="13">
        <v>1.4E-5</v>
      </c>
      <c r="H13" s="7" t="s">
        <v>79</v>
      </c>
      <c r="I13" s="8" t="s">
        <v>71</v>
      </c>
      <c r="J13" s="8">
        <v>10</v>
      </c>
      <c r="K13" s="8">
        <v>10</v>
      </c>
      <c r="L13" s="8">
        <v>10</v>
      </c>
      <c r="M13" s="8">
        <v>10</v>
      </c>
      <c r="N13" s="8">
        <v>10</v>
      </c>
    </row>
    <row r="14" spans="1:20" ht="15" thickBot="1" x14ac:dyDescent="0.35">
      <c r="A14" s="4" t="s">
        <v>39</v>
      </c>
      <c r="B14" s="14">
        <v>5.5999999999999997E-6</v>
      </c>
      <c r="C14" s="13">
        <v>6.5E-8</v>
      </c>
      <c r="D14" s="13">
        <v>3.4999999999999998E-7</v>
      </c>
      <c r="E14" s="13">
        <v>1.6999999999999999E-7</v>
      </c>
      <c r="F14" s="13">
        <v>2.2999999999999999E-9</v>
      </c>
    </row>
    <row r="15" spans="1:20" ht="18" thickBot="1" x14ac:dyDescent="0.35">
      <c r="A15" s="19" t="s">
        <v>49</v>
      </c>
      <c r="B15" s="20"/>
      <c r="C15" s="20"/>
      <c r="D15" s="20"/>
      <c r="E15" s="20"/>
      <c r="F15" s="20"/>
    </row>
    <row r="16" spans="1:20" ht="15" thickBot="1" x14ac:dyDescent="0.35">
      <c r="A16" s="4" t="s">
        <v>50</v>
      </c>
      <c r="B16" s="13">
        <v>1.5999999999999999E-5</v>
      </c>
      <c r="C16" s="13">
        <v>7.9000000000000006E-6</v>
      </c>
      <c r="D16" s="13">
        <v>1.1E-5</v>
      </c>
      <c r="E16" s="13">
        <v>7.4000000000000003E-6</v>
      </c>
      <c r="F16" s="13">
        <v>5.2999999999999998E-8</v>
      </c>
    </row>
    <row r="17" spans="1:20" ht="15" thickBot="1" x14ac:dyDescent="0.35">
      <c r="A17" s="4" t="s">
        <v>58</v>
      </c>
      <c r="B17" s="13">
        <v>1.5E-5</v>
      </c>
      <c r="C17" s="13">
        <v>4.4999999999999998E-7</v>
      </c>
      <c r="D17" s="13">
        <v>1.3E-6</v>
      </c>
      <c r="E17" s="13">
        <v>7.0999999999999998E-7</v>
      </c>
      <c r="F17" s="13">
        <v>2.9000000000000002E-8</v>
      </c>
      <c r="H17" s="12" t="s">
        <v>80</v>
      </c>
    </row>
    <row r="18" spans="1:20" ht="17.399999999999999" x14ac:dyDescent="0.3">
      <c r="H18" s="15"/>
      <c r="I18" s="1" t="s">
        <v>1</v>
      </c>
    </row>
    <row r="19" spans="1:20" ht="18" thickBot="1" x14ac:dyDescent="0.35">
      <c r="H19" s="16"/>
      <c r="I19" s="2" t="s">
        <v>2</v>
      </c>
      <c r="Q19" s="35" t="s">
        <v>108</v>
      </c>
      <c r="R19" s="35" t="s">
        <v>101</v>
      </c>
      <c r="S19" s="35" t="s">
        <v>100</v>
      </c>
      <c r="T19" s="35" t="s">
        <v>102</v>
      </c>
    </row>
    <row r="20" spans="1:20" ht="18" thickBot="1" x14ac:dyDescent="0.35">
      <c r="H20" s="17" t="s">
        <v>13</v>
      </c>
      <c r="I20" s="18"/>
      <c r="Q20" s="31">
        <v>0</v>
      </c>
      <c r="R20" s="31"/>
      <c r="S20" s="31"/>
      <c r="T20" s="31"/>
    </row>
    <row r="21" spans="1:20" ht="15" thickBot="1" x14ac:dyDescent="0.35">
      <c r="H21" s="4" t="s">
        <v>14</v>
      </c>
      <c r="I21" s="5"/>
      <c r="Q21" s="32">
        <v>10</v>
      </c>
      <c r="R21" s="32"/>
      <c r="S21" s="32"/>
      <c r="T21" s="32"/>
    </row>
    <row r="22" spans="1:20" ht="18" thickBot="1" x14ac:dyDescent="0.35">
      <c r="H22" s="19" t="s">
        <v>15</v>
      </c>
      <c r="I22" s="20"/>
      <c r="Q22" s="32">
        <v>50</v>
      </c>
      <c r="R22" s="32"/>
      <c r="S22" s="32"/>
      <c r="T22" s="32"/>
    </row>
    <row r="23" spans="1:20" ht="16.8" thickBot="1" x14ac:dyDescent="0.35">
      <c r="H23" s="4" t="s">
        <v>16</v>
      </c>
      <c r="I23" s="5"/>
      <c r="Q23" s="32">
        <v>100</v>
      </c>
      <c r="R23" s="32"/>
      <c r="S23" s="32"/>
      <c r="T23" s="32"/>
    </row>
    <row r="24" spans="1:20" ht="15" thickBot="1" x14ac:dyDescent="0.35">
      <c r="H24" s="4" t="s">
        <v>17</v>
      </c>
      <c r="I24" s="5"/>
      <c r="Q24" s="33">
        <v>200</v>
      </c>
      <c r="R24" s="33"/>
      <c r="S24" s="33"/>
      <c r="T24" s="33"/>
    </row>
    <row r="25" spans="1:20" ht="15" thickBot="1" x14ac:dyDescent="0.35">
      <c r="H25" s="4" t="s">
        <v>18</v>
      </c>
      <c r="I25" s="13"/>
      <c r="Q25" t="s">
        <v>109</v>
      </c>
    </row>
    <row r="26" spans="1:20" ht="16.2" thickBot="1" x14ac:dyDescent="0.35">
      <c r="H26" s="4" t="s">
        <v>22</v>
      </c>
      <c r="I26" s="13"/>
    </row>
    <row r="27" spans="1:20" ht="16.2" thickBot="1" x14ac:dyDescent="0.35">
      <c r="B27" t="s">
        <v>87</v>
      </c>
      <c r="C27" t="s">
        <v>88</v>
      </c>
      <c r="D27" t="s">
        <v>89</v>
      </c>
      <c r="H27" s="4" t="s">
        <v>31</v>
      </c>
      <c r="I27" s="5"/>
    </row>
    <row r="28" spans="1:20" ht="16.2" thickBot="1" x14ac:dyDescent="0.35">
      <c r="H28" s="4" t="s">
        <v>32</v>
      </c>
      <c r="I28" s="13"/>
    </row>
    <row r="29" spans="1:20" ht="15" thickBot="1" x14ac:dyDescent="0.35">
      <c r="H29" s="4" t="s">
        <v>35</v>
      </c>
      <c r="I29" s="13"/>
    </row>
    <row r="30" spans="1:20" ht="15" thickBot="1" x14ac:dyDescent="0.35">
      <c r="A30" s="34" t="s">
        <v>90</v>
      </c>
      <c r="B30" s="34" t="s">
        <v>94</v>
      </c>
      <c r="C30" s="34" t="s">
        <v>95</v>
      </c>
      <c r="D30" s="34" t="s">
        <v>96</v>
      </c>
      <c r="H30" s="4" t="s">
        <v>39</v>
      </c>
      <c r="I30" s="13"/>
    </row>
    <row r="31" spans="1:20" ht="18" thickBot="1" x14ac:dyDescent="0.35">
      <c r="A31" s="33" t="s">
        <v>92</v>
      </c>
      <c r="B31" s="33">
        <v>2.91</v>
      </c>
      <c r="C31" s="33">
        <v>1.5</v>
      </c>
      <c r="D31" s="33">
        <v>4</v>
      </c>
      <c r="H31" s="19" t="s">
        <v>49</v>
      </c>
      <c r="I31" s="20"/>
    </row>
    <row r="32" spans="1:20" ht="15" thickBot="1" x14ac:dyDescent="0.35">
      <c r="C32">
        <f>C31/B31</f>
        <v>0.51546391752577314</v>
      </c>
      <c r="D32">
        <f>D31/B31</f>
        <v>1.3745704467353952</v>
      </c>
      <c r="H32" s="4" t="s">
        <v>50</v>
      </c>
      <c r="I32" s="13"/>
    </row>
    <row r="33" spans="1:9" ht="15" thickBot="1" x14ac:dyDescent="0.35">
      <c r="H33" s="4" t="s">
        <v>58</v>
      </c>
      <c r="I33" s="13"/>
    </row>
    <row r="35" spans="1:9" x14ac:dyDescent="0.3">
      <c r="A35" s="35" t="s">
        <v>81</v>
      </c>
      <c r="B35" s="35" t="s">
        <v>97</v>
      </c>
      <c r="C35" s="35" t="s">
        <v>86</v>
      </c>
      <c r="D35" s="35" t="s">
        <v>98</v>
      </c>
      <c r="E35" s="35" t="s">
        <v>86</v>
      </c>
      <c r="F35" s="35" t="s">
        <v>99</v>
      </c>
      <c r="G35" s="35" t="s">
        <v>86</v>
      </c>
    </row>
    <row r="36" spans="1:9" x14ac:dyDescent="0.3">
      <c r="A36" s="31" t="s">
        <v>83</v>
      </c>
      <c r="B36" s="31"/>
      <c r="C36" s="31" t="e">
        <f>B36/$B$42*100</f>
        <v>#DIV/0!</v>
      </c>
      <c r="D36" s="31"/>
      <c r="E36" s="31" t="e">
        <f>D36/$D$42*100</f>
        <v>#DIV/0!</v>
      </c>
      <c r="F36" s="31"/>
      <c r="G36" s="31" t="e">
        <f>F36/$F$42*100</f>
        <v>#DIV/0!</v>
      </c>
    </row>
    <row r="37" spans="1:9" x14ac:dyDescent="0.3">
      <c r="A37" s="32" t="s">
        <v>72</v>
      </c>
      <c r="B37" s="32"/>
      <c r="C37" s="32" t="e">
        <f t="shared" ref="C37:E40" si="0">B37/$B$42*100</f>
        <v>#DIV/0!</v>
      </c>
      <c r="D37" s="32"/>
      <c r="E37" s="32" t="e">
        <f>D37/$D$42*100</f>
        <v>#DIV/0!</v>
      </c>
      <c r="F37" s="32"/>
      <c r="G37" s="32" t="e">
        <f>F37/$F$42*100</f>
        <v>#DIV/0!</v>
      </c>
    </row>
    <row r="38" spans="1:9" x14ac:dyDescent="0.3">
      <c r="A38" s="32" t="s">
        <v>82</v>
      </c>
      <c r="B38" s="32"/>
      <c r="C38" s="32" t="e">
        <f t="shared" si="0"/>
        <v>#DIV/0!</v>
      </c>
      <c r="D38" s="32"/>
      <c r="E38" s="32" t="e">
        <f>D38/$D$42*100</f>
        <v>#DIV/0!</v>
      </c>
      <c r="F38" s="32"/>
      <c r="G38" s="32" t="e">
        <f>F38/$F$42*100</f>
        <v>#DIV/0!</v>
      </c>
    </row>
    <row r="39" spans="1:9" x14ac:dyDescent="0.3">
      <c r="A39" s="32" t="s">
        <v>84</v>
      </c>
      <c r="B39" s="32"/>
      <c r="C39" s="32" t="e">
        <f t="shared" si="0"/>
        <v>#DIV/0!</v>
      </c>
      <c r="D39" s="32"/>
      <c r="E39" s="32" t="e">
        <f>D39/$D$42*100</f>
        <v>#DIV/0!</v>
      </c>
      <c r="F39" s="32"/>
      <c r="G39" s="32" t="e">
        <f>F39/$F$42*100</f>
        <v>#DIV/0!</v>
      </c>
    </row>
    <row r="40" spans="1:9" x14ac:dyDescent="0.3">
      <c r="A40" s="33" t="s">
        <v>75</v>
      </c>
      <c r="B40" s="33"/>
      <c r="C40" s="33" t="e">
        <f t="shared" si="0"/>
        <v>#DIV/0!</v>
      </c>
      <c r="D40" s="33"/>
      <c r="E40" s="33" t="e">
        <f>D40/$D$42*100</f>
        <v>#DIV/0!</v>
      </c>
      <c r="F40" s="33"/>
      <c r="G40" s="33" t="e">
        <f>F40/$F$42*100</f>
        <v>#DIV/0!</v>
      </c>
    </row>
    <row r="42" spans="1:9" x14ac:dyDescent="0.3">
      <c r="A42" s="34" t="s">
        <v>85</v>
      </c>
      <c r="B42" s="35">
        <f>I21</f>
        <v>0</v>
      </c>
      <c r="C42" s="36"/>
      <c r="D42" s="35">
        <f>SUM(D36:D40)</f>
        <v>0</v>
      </c>
      <c r="E42" s="36"/>
      <c r="F42" s="35">
        <f>SUM(F36:F40)</f>
        <v>0</v>
      </c>
      <c r="G42" s="36"/>
    </row>
    <row r="45" spans="1:9" x14ac:dyDescent="0.3">
      <c r="A45" s="34" t="s">
        <v>91</v>
      </c>
      <c r="B45" s="34" t="s">
        <v>94</v>
      </c>
      <c r="C45" s="34" t="s">
        <v>95</v>
      </c>
      <c r="D45" s="34" t="s">
        <v>96</v>
      </c>
    </row>
    <row r="46" spans="1:9" x14ac:dyDescent="0.3">
      <c r="A46" s="33" t="s">
        <v>93</v>
      </c>
      <c r="B46" s="33"/>
      <c r="C46" s="33"/>
      <c r="D46" s="33"/>
    </row>
    <row r="47" spans="1:9" x14ac:dyDescent="0.3">
      <c r="C47" t="e">
        <f>C46/B46</f>
        <v>#DIV/0!</v>
      </c>
      <c r="D47" t="e">
        <f>D46/B46</f>
        <v>#DIV/0!</v>
      </c>
    </row>
    <row r="50" spans="1:7" x14ac:dyDescent="0.3">
      <c r="A50" s="35" t="s">
        <v>81</v>
      </c>
      <c r="B50" s="35" t="s">
        <v>101</v>
      </c>
      <c r="C50" s="35" t="s">
        <v>86</v>
      </c>
      <c r="D50" s="35" t="s">
        <v>100</v>
      </c>
      <c r="E50" s="35" t="s">
        <v>86</v>
      </c>
      <c r="F50" s="35" t="s">
        <v>102</v>
      </c>
      <c r="G50" s="35" t="s">
        <v>86</v>
      </c>
    </row>
    <row r="51" spans="1:7" x14ac:dyDescent="0.3">
      <c r="A51" s="31" t="s">
        <v>83</v>
      </c>
      <c r="B51" s="31"/>
      <c r="C51" s="31" t="e">
        <f>B51/$B$57*100</f>
        <v>#DIV/0!</v>
      </c>
      <c r="D51" s="31"/>
      <c r="E51" s="31" t="e">
        <f>D51/$D$57*100</f>
        <v>#DIV/0!</v>
      </c>
      <c r="F51" s="31"/>
      <c r="G51" s="31" t="e">
        <f>F51/$F$57*100</f>
        <v>#DIV/0!</v>
      </c>
    </row>
    <row r="52" spans="1:7" x14ac:dyDescent="0.3">
      <c r="A52" s="32" t="s">
        <v>72</v>
      </c>
      <c r="B52" s="32"/>
      <c r="C52" s="32" t="e">
        <f>B52/$B$57*100</f>
        <v>#DIV/0!</v>
      </c>
      <c r="D52" s="32"/>
      <c r="E52" s="32" t="e">
        <f>D52/$D$57*100</f>
        <v>#DIV/0!</v>
      </c>
      <c r="F52" s="32"/>
      <c r="G52" s="32" t="e">
        <f>F52/$F$57*100</f>
        <v>#DIV/0!</v>
      </c>
    </row>
    <row r="53" spans="1:7" x14ac:dyDescent="0.3">
      <c r="A53" s="32" t="s">
        <v>82</v>
      </c>
      <c r="B53" s="32"/>
      <c r="C53" s="32" t="e">
        <f>B53/$B$57*100</f>
        <v>#DIV/0!</v>
      </c>
      <c r="D53" s="32"/>
      <c r="E53" s="32" t="e">
        <f>D53/$D$57*100</f>
        <v>#DIV/0!</v>
      </c>
      <c r="F53" s="32"/>
      <c r="G53" s="32" t="e">
        <f>F53/$F$57*100</f>
        <v>#DIV/0!</v>
      </c>
    </row>
    <row r="54" spans="1:7" x14ac:dyDescent="0.3">
      <c r="A54" s="32" t="s">
        <v>84</v>
      </c>
      <c r="B54" s="32"/>
      <c r="C54" s="32" t="e">
        <f>B54/$B$57*100</f>
        <v>#DIV/0!</v>
      </c>
      <c r="D54" s="32"/>
      <c r="E54" s="32" t="e">
        <f>D54/$D$57*100</f>
        <v>#DIV/0!</v>
      </c>
      <c r="F54" s="32"/>
      <c r="G54" s="32" t="e">
        <f>F54/$F$57*100</f>
        <v>#DIV/0!</v>
      </c>
    </row>
    <row r="55" spans="1:7" x14ac:dyDescent="0.3">
      <c r="A55" s="33" t="s">
        <v>75</v>
      </c>
      <c r="B55" s="33"/>
      <c r="C55" s="33" t="e">
        <f>B55/$B$57*100</f>
        <v>#DIV/0!</v>
      </c>
      <c r="D55" s="33"/>
      <c r="E55" s="33" t="e">
        <f>D55/$D$57*100</f>
        <v>#DIV/0!</v>
      </c>
      <c r="F55" s="33"/>
      <c r="G55" s="33" t="e">
        <f>F55/$F$57*100</f>
        <v>#DIV/0!</v>
      </c>
    </row>
    <row r="57" spans="1:7" x14ac:dyDescent="0.3">
      <c r="A57" s="34" t="s">
        <v>85</v>
      </c>
      <c r="B57" s="35">
        <f>SUM(B51:B55)</f>
        <v>0</v>
      </c>
      <c r="C57" s="36"/>
      <c r="D57" s="35">
        <f>SUM(D51:D55)</f>
        <v>0</v>
      </c>
      <c r="E57" s="36"/>
      <c r="F57" s="35">
        <f>SUM(F51:F55)</f>
        <v>0</v>
      </c>
      <c r="G57" s="36"/>
    </row>
  </sheetData>
  <mergeCells count="11">
    <mergeCell ref="H18:H19"/>
    <mergeCell ref="H20:I20"/>
    <mergeCell ref="H22:I22"/>
    <mergeCell ref="H31:I31"/>
    <mergeCell ref="A2:A3"/>
    <mergeCell ref="C2:C3"/>
    <mergeCell ref="A4:B4"/>
    <mergeCell ref="A6:F6"/>
    <mergeCell ref="A15:F15"/>
    <mergeCell ref="H3:N3"/>
    <mergeCell ref="H5:N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F11" sqref="F11"/>
    </sheetView>
  </sheetViews>
  <sheetFormatPr baseColWidth="10" defaultRowHeight="14.4" x14ac:dyDescent="0.3"/>
  <sheetData>
    <row r="1" spans="1:11" ht="15" thickBot="1" x14ac:dyDescent="0.35">
      <c r="A1" t="s">
        <v>0</v>
      </c>
    </row>
    <row r="2" spans="1:11" ht="52.2" x14ac:dyDescent="0.3">
      <c r="A2" s="15"/>
      <c r="B2" s="1" t="s">
        <v>1</v>
      </c>
      <c r="C2" s="1" t="s">
        <v>3</v>
      </c>
      <c r="D2" s="1" t="s">
        <v>4</v>
      </c>
      <c r="E2" s="1" t="s">
        <v>5</v>
      </c>
      <c r="F2" s="21" t="s">
        <v>6</v>
      </c>
      <c r="G2" s="1" t="s">
        <v>7</v>
      </c>
      <c r="H2" s="1" t="s">
        <v>8</v>
      </c>
      <c r="I2" s="1" t="s">
        <v>10</v>
      </c>
      <c r="J2" s="1" t="s">
        <v>11</v>
      </c>
      <c r="K2" s="1" t="s">
        <v>12</v>
      </c>
    </row>
    <row r="3" spans="1:11" ht="18" thickBot="1" x14ac:dyDescent="0.35">
      <c r="A3" s="16"/>
      <c r="B3" s="2" t="s">
        <v>2</v>
      </c>
      <c r="C3" s="2" t="s">
        <v>2</v>
      </c>
      <c r="D3" s="2" t="s">
        <v>2</v>
      </c>
      <c r="E3" s="2" t="s">
        <v>2</v>
      </c>
      <c r="F3" s="22"/>
      <c r="G3" s="2" t="s">
        <v>2</v>
      </c>
      <c r="H3" s="2" t="s">
        <v>9</v>
      </c>
      <c r="I3" s="2" t="s">
        <v>2</v>
      </c>
      <c r="J3" s="2" t="s">
        <v>2</v>
      </c>
      <c r="K3" s="2" t="s">
        <v>2</v>
      </c>
    </row>
    <row r="4" spans="1:11" ht="23.4" thickBot="1" x14ac:dyDescent="0.35">
      <c r="A4" s="17" t="s">
        <v>13</v>
      </c>
      <c r="B4" s="18"/>
      <c r="C4" s="18"/>
      <c r="D4" s="18"/>
      <c r="E4" s="29"/>
      <c r="F4" s="3"/>
      <c r="G4" s="3"/>
      <c r="H4" s="3"/>
      <c r="I4" s="3"/>
      <c r="J4" s="3"/>
      <c r="K4" s="3"/>
    </row>
    <row r="5" spans="1:11" ht="29.4" thickBot="1" x14ac:dyDescent="0.35">
      <c r="A5" s="4" t="s">
        <v>14</v>
      </c>
      <c r="B5" s="5">
        <v>24.7</v>
      </c>
      <c r="C5" s="5">
        <v>79.900000000000006</v>
      </c>
      <c r="D5" s="5">
        <v>162</v>
      </c>
      <c r="E5" s="5">
        <v>21.8</v>
      </c>
      <c r="F5" s="5">
        <v>10.5</v>
      </c>
      <c r="G5" s="5">
        <v>56.9</v>
      </c>
      <c r="H5" s="5">
        <v>43.2</v>
      </c>
      <c r="I5" s="5">
        <v>0.21</v>
      </c>
      <c r="J5" s="5">
        <v>0.53</v>
      </c>
      <c r="K5" s="5">
        <v>0.21</v>
      </c>
    </row>
    <row r="6" spans="1:11" ht="18" thickBot="1" x14ac:dyDescent="0.35">
      <c r="A6" s="19" t="s">
        <v>15</v>
      </c>
      <c r="B6" s="20"/>
      <c r="C6" s="20"/>
      <c r="D6" s="20"/>
      <c r="E6" s="20"/>
      <c r="F6" s="20"/>
      <c r="G6" s="20"/>
      <c r="H6" s="20"/>
      <c r="I6" s="20"/>
      <c r="J6" s="20"/>
      <c r="K6" s="30"/>
    </row>
    <row r="7" spans="1:11" ht="16.8" thickBot="1" x14ac:dyDescent="0.35">
      <c r="A7" s="4" t="s">
        <v>16</v>
      </c>
      <c r="B7" s="5">
        <v>1.28</v>
      </c>
      <c r="C7" s="5">
        <v>1.85</v>
      </c>
      <c r="D7" s="5">
        <v>9.5</v>
      </c>
      <c r="E7" s="5">
        <v>1.2</v>
      </c>
      <c r="F7" s="5">
        <v>0.45</v>
      </c>
      <c r="G7" s="5">
        <v>3.67</v>
      </c>
      <c r="H7" s="5">
        <v>2.8</v>
      </c>
      <c r="I7" s="5">
        <v>0.01</v>
      </c>
      <c r="J7" s="5">
        <v>0.02</v>
      </c>
      <c r="K7" s="5">
        <v>2.54</v>
      </c>
    </row>
    <row r="8" spans="1:11" ht="15" thickBot="1" x14ac:dyDescent="0.35">
      <c r="A8" s="4" t="s">
        <v>17</v>
      </c>
      <c r="B8" s="5">
        <v>2.3E-2</v>
      </c>
      <c r="C8" s="5">
        <v>7.6000000000000004E-4</v>
      </c>
      <c r="D8" s="5">
        <v>5.5999999999999999E-3</v>
      </c>
      <c r="E8" s="5">
        <v>1.1000000000000001E-3</v>
      </c>
      <c r="F8" s="5">
        <v>1.6000000000000001E-4</v>
      </c>
      <c r="G8" s="5">
        <v>1.2999999999999999E-3</v>
      </c>
      <c r="H8" s="5">
        <v>6.7000000000000002E-4</v>
      </c>
      <c r="I8" s="5">
        <v>4.1999999999999998E-5</v>
      </c>
      <c r="J8" s="5">
        <v>9.7E-5</v>
      </c>
      <c r="K8" s="5">
        <v>2.5999999999999998E-4</v>
      </c>
    </row>
    <row r="9" spans="1:11" ht="16.8" thickBot="1" x14ac:dyDescent="0.35">
      <c r="A9" s="4" t="s">
        <v>18</v>
      </c>
      <c r="B9" s="5">
        <v>2.7000000000000001E-3</v>
      </c>
      <c r="C9" s="5">
        <v>6.0000000000000001E-3</v>
      </c>
      <c r="D9" s="5">
        <v>1.4999999999999999E-2</v>
      </c>
      <c r="E9" s="5">
        <v>1.5E-3</v>
      </c>
      <c r="F9" s="5">
        <v>6.4000000000000005E-4</v>
      </c>
      <c r="G9" s="5">
        <v>3.2000000000000002E-3</v>
      </c>
      <c r="H9" s="5">
        <v>1.2999999999999999E-3</v>
      </c>
      <c r="I9" s="5" t="s">
        <v>19</v>
      </c>
      <c r="J9" s="5" t="s">
        <v>20</v>
      </c>
      <c r="K9" s="5" t="s">
        <v>21</v>
      </c>
    </row>
    <row r="10" spans="1:11" ht="16.8" thickBot="1" x14ac:dyDescent="0.35">
      <c r="A10" s="4" t="s">
        <v>22</v>
      </c>
      <c r="B10" s="5" t="s">
        <v>20</v>
      </c>
      <c r="C10" s="5" t="s">
        <v>23</v>
      </c>
      <c r="D10" s="5">
        <v>2.7E-4</v>
      </c>
      <c r="E10" s="5" t="s">
        <v>24</v>
      </c>
      <c r="F10" s="5" t="s">
        <v>25</v>
      </c>
      <c r="G10" s="5" t="s">
        <v>26</v>
      </c>
      <c r="H10" s="5" t="s">
        <v>27</v>
      </c>
      <c r="I10" s="5" t="s">
        <v>28</v>
      </c>
      <c r="J10" s="5" t="s">
        <v>29</v>
      </c>
      <c r="K10" s="5" t="s">
        <v>30</v>
      </c>
    </row>
    <row r="11" spans="1:11" ht="16.2" thickBot="1" x14ac:dyDescent="0.35">
      <c r="A11" s="4" t="s">
        <v>31</v>
      </c>
      <c r="B11" s="5">
        <v>5.4000000000000003E-3</v>
      </c>
      <c r="C11" s="5">
        <v>9.5999999999999992E-3</v>
      </c>
      <c r="D11" s="5">
        <v>2.1999999999999999E-2</v>
      </c>
      <c r="E11" s="5">
        <v>2.5000000000000001E-3</v>
      </c>
      <c r="F11" s="5">
        <v>8.1999999999999998E-4</v>
      </c>
      <c r="G11" s="5">
        <v>3.7000000000000002E-3</v>
      </c>
      <c r="H11" s="5">
        <v>1.8E-3</v>
      </c>
      <c r="I11" s="5">
        <v>1.4999999999999999E-4</v>
      </c>
      <c r="J11" s="5">
        <v>2.9E-4</v>
      </c>
      <c r="K11" s="5">
        <v>3.8999999999999999E-4</v>
      </c>
    </row>
    <row r="12" spans="1:11" ht="16.8" thickBot="1" x14ac:dyDescent="0.35">
      <c r="A12" s="4" t="s">
        <v>32</v>
      </c>
      <c r="B12" s="5">
        <v>4.0000000000000001E-3</v>
      </c>
      <c r="C12" s="5">
        <v>1.2999999999999999E-2</v>
      </c>
      <c r="D12" s="5">
        <v>3.7999999999999999E-2</v>
      </c>
      <c r="E12" s="5">
        <v>3.5000000000000001E-3</v>
      </c>
      <c r="F12" s="5">
        <v>1.8E-3</v>
      </c>
      <c r="G12" s="5">
        <v>5.1999999999999998E-3</v>
      </c>
      <c r="H12" s="5">
        <v>4.4000000000000003E-3</v>
      </c>
      <c r="I12" s="5" t="s">
        <v>25</v>
      </c>
      <c r="J12" s="5" t="s">
        <v>33</v>
      </c>
      <c r="K12" s="5" t="s">
        <v>34</v>
      </c>
    </row>
    <row r="13" spans="1:11" ht="16.8" thickBot="1" x14ac:dyDescent="0.35">
      <c r="A13" s="4" t="s">
        <v>35</v>
      </c>
      <c r="B13" s="5">
        <v>2.0999999999999999E-3</v>
      </c>
      <c r="C13" s="5">
        <v>3.8000000000000002E-4</v>
      </c>
      <c r="D13" s="5">
        <v>5.4999999999999997E-3</v>
      </c>
      <c r="E13" s="5">
        <v>4.2999999999999999E-4</v>
      </c>
      <c r="F13" s="5">
        <v>1.2E-4</v>
      </c>
      <c r="G13" s="5">
        <v>2.4000000000000001E-4</v>
      </c>
      <c r="H13" s="5">
        <v>1.8000000000000001E-4</v>
      </c>
      <c r="I13" s="5" t="s">
        <v>36</v>
      </c>
      <c r="J13" s="5" t="s">
        <v>37</v>
      </c>
      <c r="K13" s="5" t="s">
        <v>38</v>
      </c>
    </row>
    <row r="14" spans="1:11" ht="16.8" thickBot="1" x14ac:dyDescent="0.35">
      <c r="A14" s="4" t="s">
        <v>39</v>
      </c>
      <c r="B14" s="5" t="s">
        <v>40</v>
      </c>
      <c r="C14" s="5" t="s">
        <v>41</v>
      </c>
      <c r="D14" s="5" t="s">
        <v>42</v>
      </c>
      <c r="E14" s="5" t="s">
        <v>42</v>
      </c>
      <c r="F14" s="5" t="s">
        <v>43</v>
      </c>
      <c r="G14" s="5" t="s">
        <v>44</v>
      </c>
      <c r="H14" s="5" t="s">
        <v>45</v>
      </c>
      <c r="I14" s="5" t="s">
        <v>46</v>
      </c>
      <c r="J14" s="5" t="s">
        <v>47</v>
      </c>
      <c r="K14" s="5" t="s">
        <v>48</v>
      </c>
    </row>
    <row r="15" spans="1:11" ht="18" thickBot="1" x14ac:dyDescent="0.35">
      <c r="A15" s="19" t="s">
        <v>49</v>
      </c>
      <c r="B15" s="20"/>
      <c r="C15" s="20"/>
      <c r="D15" s="20"/>
      <c r="E15" s="20"/>
      <c r="F15" s="20"/>
      <c r="G15" s="20"/>
      <c r="H15" s="20"/>
      <c r="I15" s="20"/>
      <c r="J15" s="20"/>
      <c r="K15" s="30"/>
    </row>
    <row r="16" spans="1:11" ht="29.4" thickBot="1" x14ac:dyDescent="0.35">
      <c r="A16" s="4" t="s">
        <v>50</v>
      </c>
      <c r="B16" s="5" t="s">
        <v>51</v>
      </c>
      <c r="C16" s="5" t="s">
        <v>34</v>
      </c>
      <c r="D16" s="5" t="s">
        <v>52</v>
      </c>
      <c r="E16" s="5" t="s">
        <v>52</v>
      </c>
      <c r="F16" s="5" t="s">
        <v>53</v>
      </c>
      <c r="G16" s="5" t="s">
        <v>25</v>
      </c>
      <c r="H16" s="5" t="s">
        <v>54</v>
      </c>
      <c r="I16" s="5" t="s">
        <v>55</v>
      </c>
      <c r="J16" s="5" t="s">
        <v>56</v>
      </c>
      <c r="K16" s="5" t="s">
        <v>57</v>
      </c>
    </row>
    <row r="17" spans="1:11" ht="16.8" thickBot="1" x14ac:dyDescent="0.35">
      <c r="A17" s="4" t="s">
        <v>58</v>
      </c>
      <c r="B17" s="5" t="s">
        <v>59</v>
      </c>
      <c r="C17" s="5" t="s">
        <v>60</v>
      </c>
      <c r="D17" s="5" t="s">
        <v>25</v>
      </c>
      <c r="E17" s="5" t="s">
        <v>25</v>
      </c>
      <c r="F17" s="5" t="s">
        <v>61</v>
      </c>
      <c r="G17" s="5" t="s">
        <v>62</v>
      </c>
      <c r="H17" s="5" t="s">
        <v>63</v>
      </c>
      <c r="I17" s="5" t="s">
        <v>64</v>
      </c>
      <c r="J17" s="5" t="s">
        <v>65</v>
      </c>
      <c r="K17" s="5" t="s">
        <v>66</v>
      </c>
    </row>
  </sheetData>
  <mergeCells count="5">
    <mergeCell ref="A2:A3"/>
    <mergeCell ref="F2:F3"/>
    <mergeCell ref="A4:E4"/>
    <mergeCell ref="A6:K6"/>
    <mergeCell ref="A15:K1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A9B55CFFC5FB4F8E6364EC0B014EEB" ma:contentTypeVersion="14" ma:contentTypeDescription="Crée un document." ma:contentTypeScope="" ma:versionID="b96e04b3a7f267ea84db9a42b40d5603">
  <xsd:schema xmlns:xsd="http://www.w3.org/2001/XMLSchema" xmlns:xs="http://www.w3.org/2001/XMLSchema" xmlns:p="http://schemas.microsoft.com/office/2006/metadata/properties" xmlns:ns3="2cdaa30a-0b4d-40b3-b4e8-a478f176c45a" xmlns:ns4="786bd98b-7e38-44e3-be6b-7de7523b947f" targetNamespace="http://schemas.microsoft.com/office/2006/metadata/properties" ma:root="true" ma:fieldsID="f9edb75ffad8c1a77d7bc9d413d74f66" ns3:_="" ns4:_="">
    <xsd:import namespace="2cdaa30a-0b4d-40b3-b4e8-a478f176c45a"/>
    <xsd:import namespace="786bd98b-7e38-44e3-be6b-7de7523b947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daa30a-0b4d-40b3-b4e8-a478f176c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bd98b-7e38-44e3-be6b-7de7523b947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3E8323F-677D-4D67-B6CD-F913B1D87C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4CD52F-C641-44B6-B539-CD3855C1DF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daa30a-0b4d-40b3-b4e8-a478f176c45a"/>
    <ds:schemaRef ds:uri="786bd98b-7e38-44e3-be6b-7de7523b94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9B24FBB-C962-4D0C-8A09-2D70A9FF740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786bd98b-7e38-44e3-be6b-7de7523b947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2cdaa30a-0b4d-40b3-b4e8-a478f176c45a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Acier</vt:lpstr>
      <vt:lpstr>EMISSION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bl113</dc:creator>
  <cp:lastModifiedBy>bl113</cp:lastModifiedBy>
  <dcterms:created xsi:type="dcterms:W3CDTF">2021-10-24T21:32:34Z</dcterms:created>
  <dcterms:modified xsi:type="dcterms:W3CDTF">2021-10-25T14:22:59Z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0x010100E6A9B55CFFC5FB4F8E6364EC0B014EEB</vt:lpwstr>
  </property>
</Properties>
</file>